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tabRatio="599" activeTab="0"/>
  </bookViews>
  <sheets>
    <sheet name="Группы раннего возраста " sheetId="1" r:id="rId1"/>
  </sheets>
  <definedNames/>
  <calcPr fullCalcOnLoad="1"/>
</workbook>
</file>

<file path=xl/sharedStrings.xml><?xml version="1.0" encoding="utf-8"?>
<sst xmlns="http://schemas.openxmlformats.org/spreadsheetml/2006/main" count="309" uniqueCount="141">
  <si>
    <t>"ДС № 46 "Надежда "</t>
  </si>
  <si>
    <t>Рыба, припущенная в молоке</t>
  </si>
  <si>
    <t>Каша гречневая рассыпчатая</t>
  </si>
  <si>
    <t>Итого за весь период</t>
  </si>
  <si>
    <t>Печенье</t>
  </si>
  <si>
    <t>Суп из овощей</t>
  </si>
  <si>
    <t>Молоко Рогачевъ</t>
  </si>
  <si>
    <t>Прием пищи</t>
  </si>
  <si>
    <t>Капуста тушеная</t>
  </si>
  <si>
    <t>Возрастная категория 1-3 лет</t>
  </si>
  <si>
    <t>Груша</t>
  </si>
  <si>
    <t xml:space="preserve">Лапшевник с творогом </t>
  </si>
  <si>
    <t>Пищевые вещества, (г)</t>
  </si>
  <si>
    <t>Макароны отварные</t>
  </si>
  <si>
    <t xml:space="preserve"> Пирожки  с картофелем </t>
  </si>
  <si>
    <t>День 1</t>
  </si>
  <si>
    <t>Ж</t>
  </si>
  <si>
    <t>Итого за пятый день</t>
  </si>
  <si>
    <t>Уплотненный полдник:</t>
  </si>
  <si>
    <t>Кисель из кураги</t>
  </si>
  <si>
    <t>Итого за четвертый день</t>
  </si>
  <si>
    <t>Итого за второй день</t>
  </si>
  <si>
    <t>Итого за восьмой день</t>
  </si>
  <si>
    <t>Омлет натуральный</t>
  </si>
  <si>
    <t>Помидоры свежие</t>
  </si>
  <si>
    <t>Хлеб ржаной</t>
  </si>
  <si>
    <t>Котлеты куриные</t>
  </si>
  <si>
    <t>Компот из свежих ягод</t>
  </si>
  <si>
    <t>Суп молочный с полтавкой</t>
  </si>
  <si>
    <t>Томаты в с\с</t>
  </si>
  <si>
    <t>Яблоко</t>
  </si>
  <si>
    <t>Б-д с медом</t>
  </si>
  <si>
    <t>Б</t>
  </si>
  <si>
    <t>Суп пюре из картофеля</t>
  </si>
  <si>
    <t>0.04</t>
  </si>
  <si>
    <t>Чай с молоком</t>
  </si>
  <si>
    <t xml:space="preserve"> Картофель отварной в молоке</t>
  </si>
  <si>
    <t>Суп молочный с ячневой крупой</t>
  </si>
  <si>
    <t>Щи из квашеной капусты с картофелем</t>
  </si>
  <si>
    <t>День 2</t>
  </si>
  <si>
    <t>Б-д с маслом и яйцом</t>
  </si>
  <si>
    <t>Сгущеное молоко</t>
  </si>
  <si>
    <t>Наименование блюда</t>
  </si>
  <si>
    <t>Картофельное пюре с морковью</t>
  </si>
  <si>
    <t>Запеканка из печени с рисом</t>
  </si>
  <si>
    <t>Итого за шестой день</t>
  </si>
  <si>
    <t>День 8</t>
  </si>
  <si>
    <t>Энергетическая ценность (ккал)</t>
  </si>
  <si>
    <t>У</t>
  </si>
  <si>
    <t>Среднее значение за период</t>
  </si>
  <si>
    <t xml:space="preserve"> 55 - 58</t>
  </si>
  <si>
    <t>Суп.молоч.слизистый</t>
  </si>
  <si>
    <t>Картофельное пюре с соленой рыбой.</t>
  </si>
  <si>
    <t>Выход блюда</t>
  </si>
  <si>
    <t>День 3</t>
  </si>
  <si>
    <t>Соус сметанный</t>
  </si>
  <si>
    <t>Итого за девятый день</t>
  </si>
  <si>
    <t xml:space="preserve">Пудинг рыбный запеченый </t>
  </si>
  <si>
    <t xml:space="preserve">Бананы </t>
  </si>
  <si>
    <t>Суп картофельныйс  рыбными консервами</t>
  </si>
  <si>
    <t>Итого за седьмой день</t>
  </si>
  <si>
    <t>Булочка домашняя</t>
  </si>
  <si>
    <t>норма</t>
  </si>
  <si>
    <t>Итого за третий день</t>
  </si>
  <si>
    <t>Хлеб пшеничный</t>
  </si>
  <si>
    <t>День 5</t>
  </si>
  <si>
    <t xml:space="preserve"> 12 - 15</t>
  </si>
  <si>
    <t>Заведующий МБДОУ</t>
  </si>
  <si>
    <t>Запеканка из творога</t>
  </si>
  <si>
    <t xml:space="preserve"> 30 - 32</t>
  </si>
  <si>
    <t>Суп картофельный с бобовыми</t>
  </si>
  <si>
    <t>День 10</t>
  </si>
  <si>
    <t>Витамин C</t>
  </si>
  <si>
    <t>Б-д с сыром</t>
  </si>
  <si>
    <t>Ватрушка с повидлом</t>
  </si>
  <si>
    <t>Сок</t>
  </si>
  <si>
    <t>Итого за десятый день</t>
  </si>
  <si>
    <t>Винегрет овощной</t>
  </si>
  <si>
    <t>Огурцы соленые в ведрах</t>
  </si>
  <si>
    <t>Пудинг из творога с яблоками</t>
  </si>
  <si>
    <t>Б-д с  повидлом</t>
  </si>
  <si>
    <t>Соус молочный сладкий</t>
  </si>
  <si>
    <t>Суп молочный манный</t>
  </si>
  <si>
    <t>2 завтрак:</t>
  </si>
  <si>
    <t>Кофейный напиток с молоком</t>
  </si>
  <si>
    <t>Салат из свеклы с изюмом</t>
  </si>
  <si>
    <t>Салат из моркови</t>
  </si>
  <si>
    <t>День 9</t>
  </si>
  <si>
    <t>День 4</t>
  </si>
  <si>
    <t>Б-д с маслом</t>
  </si>
  <si>
    <t>ф</t>
  </si>
  <si>
    <t xml:space="preserve"> Пирожки  с капустой</t>
  </si>
  <si>
    <t>Картофельное пюре</t>
  </si>
  <si>
    <t>Апельсины</t>
  </si>
  <si>
    <t>Суп молочный с макароннами</t>
  </si>
  <si>
    <t>Компот из консервированных ягод</t>
  </si>
  <si>
    <t>Салат из свеклы с солеными огурцами</t>
  </si>
  <si>
    <t>Свекольник</t>
  </si>
  <si>
    <t>День 6</t>
  </si>
  <si>
    <t>Суп картофельный с макаронами</t>
  </si>
  <si>
    <t>Какао с молоком</t>
  </si>
  <si>
    <t>обед:</t>
  </si>
  <si>
    <t>Суп молочный с пшеном</t>
  </si>
  <si>
    <t>Йогурт</t>
  </si>
  <si>
    <t>С-т картофельный с солеными огурцами</t>
  </si>
  <si>
    <t>Вафли</t>
  </si>
  <si>
    <t xml:space="preserve"> </t>
  </si>
  <si>
    <t>Содержание белков, жиров, углеводов в меню за период в % от калорийности</t>
  </si>
  <si>
    <t>Итого за первый день</t>
  </si>
  <si>
    <t xml:space="preserve">Котлеты рыбные любительские </t>
  </si>
  <si>
    <t>№ рецептуры</t>
  </si>
  <si>
    <t>Утверждаю;</t>
  </si>
  <si>
    <t>Суп молочный Геркулес</t>
  </si>
  <si>
    <t>Салат из свеклы с чесноком</t>
  </si>
  <si>
    <t>Вареники ленивые</t>
  </si>
  <si>
    <t xml:space="preserve">Яблоко </t>
  </si>
  <si>
    <t>Салат из свеклы с сыром</t>
  </si>
  <si>
    <t>Варенье</t>
  </si>
  <si>
    <t>Итого:</t>
  </si>
  <si>
    <t>Суп картофельный с клецками</t>
  </si>
  <si>
    <t>Фрикадельки мясные в соусе</t>
  </si>
  <si>
    <t>День 7</t>
  </si>
  <si>
    <t>завтрак:</t>
  </si>
  <si>
    <t>Мандарины</t>
  </si>
  <si>
    <t>Компот из плодов сушеных</t>
  </si>
  <si>
    <t>Молоко кипяченое</t>
  </si>
  <si>
    <t>Кефир</t>
  </si>
  <si>
    <t>Капуста тушеная с мясом</t>
  </si>
  <si>
    <t>Биточки мясные</t>
  </si>
  <si>
    <t>Икра кабачковая для детского питания</t>
  </si>
  <si>
    <t>Кисель из свежих ягод</t>
  </si>
  <si>
    <t>120/25</t>
  </si>
  <si>
    <t>\</t>
  </si>
  <si>
    <t>в</t>
  </si>
  <si>
    <t>2 завтрак</t>
  </si>
  <si>
    <t>Морковь тушеная с яблоком</t>
  </si>
  <si>
    <t xml:space="preserve">Котлеты рыбные </t>
  </si>
  <si>
    <t>Булочка "Веснушка"</t>
  </si>
  <si>
    <t xml:space="preserve">Чай с вареньем </t>
  </si>
  <si>
    <t>Компот из консервированных плодов</t>
  </si>
  <si>
    <t>Меню десятидневное цикличное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</si>
</sst>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\ _₽_);_(\-* #,##0.00\ _₽;_(* &quot;-&quot;??\ _₽_);_(@_)"/>
    <numFmt numFmtId="173" formatCode="#,##0\ &quot;₽&quot;_);[Red]\-#,##0\ &quot;₽&quot;"/>
    <numFmt numFmtId="174" formatCode="0.000"/>
    <numFmt numFmtId="175" formatCode="#,##0.00\ &quot;₽&quot;_);[Red]\-#,##0.00\ &quot;₽&quot;"/>
    <numFmt numFmtId="176" formatCode="_(* #,##0.00\ &quot;₽&quot;_);_(\-* #,##0.00\ &quot;₽&quot;;_(* &quot;-&quot;??\ &quot;₽&quot;_);_(@_)"/>
    <numFmt numFmtId="177" formatCode="#,##0\ &quot;₽&quot;_);\-#,##0\ &quot;₽&quot;"/>
    <numFmt numFmtId="178" formatCode="0.0"/>
    <numFmt numFmtId="179" formatCode="0.00000"/>
    <numFmt numFmtId="180" formatCode="0.0000000"/>
    <numFmt numFmtId="181" formatCode="[$€-2]\ ###,000_);[Red]\([$€-2]\ ###,000\)"/>
    <numFmt numFmtId="182" formatCode="#,##0.00\ &quot;₽&quot;_);\-#,##0.00\ &quot;₽&quot;"/>
    <numFmt numFmtId="183" formatCode="_(* #,##0\ _₽_);_(\-* #,##0\ _₽;_(* &quot;-&quot;\ _₽_);_(@_)"/>
    <numFmt numFmtId="184" formatCode="_-* #,##0.0_р_._-;\-* #,##0.0_р_._-;_-* &quot;-&quot;??_р_._-;_-@_-"/>
    <numFmt numFmtId="185" formatCode="&quot;Вкл&quot;;&quot;Вкл&quot;;&quot;Выкл&quot;"/>
    <numFmt numFmtId="186" formatCode="_(* #,##0\ &quot;₽&quot;_);_(\-* #,##0\ &quot;₽&quot;;_(* &quot;-&quot;\ &quot;₽&quot;_);_(@_)"/>
    <numFmt numFmtId="187" formatCode="0.0000"/>
    <numFmt numFmtId="188" formatCode="&quot;Да&quot;;&quot;Да&quot;;&quot;Нет&quot;"/>
    <numFmt numFmtId="189" formatCode="[$-FC19]d\ mmmm\ yyyy\ &quot;г.&quot;"/>
    <numFmt numFmtId="190" formatCode="0.000000"/>
    <numFmt numFmtId="191" formatCode="&quot;Истина&quot;;&quot;Истина&quot;;&quot;Ложь&quot;"/>
  </numFmts>
  <fonts count="46">
    <font>
      <sz val="8"/>
      <name val="Tahoma"/>
      <family val="0"/>
    </font>
    <font>
      <sz val="10"/>
      <name val="Arial Cyr"/>
      <family val="0"/>
    </font>
    <font>
      <b/>
      <sz val="11"/>
      <name val="Times New Roman"/>
      <family val="0"/>
    </font>
    <font>
      <i/>
      <sz val="10"/>
      <name val="Arial Cyr"/>
      <family val="0"/>
    </font>
    <font>
      <sz val="14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10"/>
      <name val="Times New Roman CYR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DCE6F2"/>
      </right>
      <top style="thin">
        <color rgb="FFDCE6F2"/>
      </top>
      <bottom style="thin">
        <color rgb="FFDCE6F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right"/>
      <protection/>
    </xf>
    <xf numFmtId="178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top" wrapText="1"/>
      <protection/>
    </xf>
    <xf numFmtId="2" fontId="8" fillId="33" borderId="13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9" fillId="33" borderId="12" xfId="0" applyNumberFormat="1" applyFont="1" applyFill="1" applyBorder="1" applyAlignment="1" applyProtection="1">
      <alignment horizontal="right"/>
      <protection/>
    </xf>
    <xf numFmtId="1" fontId="8" fillId="33" borderId="12" xfId="0" applyNumberFormat="1" applyFont="1" applyFill="1" applyBorder="1" applyAlignment="1" applyProtection="1">
      <alignment horizontal="center"/>
      <protection/>
    </xf>
    <xf numFmtId="14" fontId="8" fillId="33" borderId="14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right"/>
      <protection/>
    </xf>
    <xf numFmtId="2" fontId="8" fillId="0" borderId="13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8" fillId="33" borderId="11" xfId="0" applyNumberFormat="1" applyFont="1" applyFill="1" applyBorder="1" applyAlignment="1" applyProtection="1">
      <alignment/>
      <protection/>
    </xf>
    <xf numFmtId="14" fontId="8" fillId="33" borderId="0" xfId="0" applyNumberFormat="1" applyFont="1" applyFill="1" applyBorder="1" applyAlignment="1" applyProtection="1">
      <alignment horizontal="left"/>
      <protection/>
    </xf>
    <xf numFmtId="1" fontId="8" fillId="33" borderId="12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178" fontId="8" fillId="33" borderId="13" xfId="0" applyNumberFormat="1" applyFont="1" applyFill="1" applyBorder="1" applyAlignment="1" applyProtection="1">
      <alignment horizontal="right"/>
      <protection/>
    </xf>
    <xf numFmtId="0" fontId="8" fillId="33" borderId="15" xfId="0" applyNumberFormat="1" applyFont="1" applyFill="1" applyBorder="1" applyAlignment="1" applyProtection="1">
      <alignment horizontal="right"/>
      <protection/>
    </xf>
    <xf numFmtId="0" fontId="8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9" fillId="33" borderId="12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right" vertical="center"/>
      <protection/>
    </xf>
    <xf numFmtId="0" fontId="9" fillId="33" borderId="16" xfId="0" applyNumberFormat="1" applyFont="1" applyFill="1" applyBorder="1" applyAlignment="1" applyProtection="1">
      <alignment horizontal="center"/>
      <protection/>
    </xf>
    <xf numFmtId="0" fontId="9" fillId="33" borderId="12" xfId="0" applyNumberFormat="1" applyFont="1" applyFill="1" applyBorder="1" applyAlignment="1" applyProtection="1">
      <alignment horizontal="left"/>
      <protection/>
    </xf>
    <xf numFmtId="0" fontId="9" fillId="33" borderId="12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17" fontId="8" fillId="33" borderId="0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14" fontId="9" fillId="34" borderId="12" xfId="0" applyNumberFormat="1" applyFont="1" applyFill="1" applyBorder="1" applyAlignment="1" applyProtection="1">
      <alignment horizontal="right"/>
      <protection/>
    </xf>
    <xf numFmtId="14" fontId="7" fillId="34" borderId="12" xfId="0" applyNumberFormat="1" applyFont="1" applyFill="1" applyBorder="1" applyAlignment="1" applyProtection="1">
      <alignment horizontal="right"/>
      <protection/>
    </xf>
    <xf numFmtId="14" fontId="2" fillId="34" borderId="12" xfId="0" applyNumberFormat="1" applyFont="1" applyFill="1" applyBorder="1" applyAlignment="1" applyProtection="1">
      <alignment horizontal="right"/>
      <protection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9" fillId="33" borderId="15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left" wrapText="1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 horizontal="center"/>
      <protection/>
    </xf>
    <xf numFmtId="0" fontId="45" fillId="35" borderId="14" xfId="0" applyNumberFormat="1" applyFont="1" applyFill="1" applyBorder="1" applyAlignment="1" applyProtection="1">
      <alignment horizontal="center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showOutlineSymbols="0" defaultGridColor="0" zoomScale="110" zoomScaleNormal="110" colorId="30" workbookViewId="0" topLeftCell="A187">
      <selection activeCell="O213" sqref="O213"/>
    </sheetView>
  </sheetViews>
  <sheetFormatPr defaultColWidth="10.66015625" defaultRowHeight="12.75" customHeight="1"/>
  <cols>
    <col min="1" max="1" width="20.66015625" style="0" customWidth="1"/>
    <col min="2" max="2" width="38.66015625" style="0" customWidth="1"/>
    <col min="3" max="3" width="9.33203125" style="0" customWidth="1"/>
    <col min="4" max="4" width="8.66015625" style="0" customWidth="1"/>
    <col min="5" max="5" width="9.33203125" style="0" customWidth="1"/>
    <col min="6" max="6" width="7.83203125" style="0" customWidth="1"/>
    <col min="7" max="7" width="9.66015625" style="0" customWidth="1"/>
    <col min="8" max="8" width="12" style="0" customWidth="1"/>
    <col min="9" max="9" width="13" style="0" customWidth="1"/>
  </cols>
  <sheetData>
    <row r="1" spans="1:9" ht="13.5" customHeight="1">
      <c r="A1" s="11"/>
      <c r="B1" s="25"/>
      <c r="C1" s="7"/>
      <c r="D1" s="7"/>
      <c r="E1" s="7"/>
      <c r="F1" s="7"/>
      <c r="G1" s="26"/>
      <c r="H1" s="26" t="s">
        <v>111</v>
      </c>
      <c r="I1" s="26"/>
    </row>
    <row r="2" spans="1:9" ht="13.5" customHeight="1">
      <c r="A2" s="2"/>
      <c r="B2" s="63"/>
      <c r="C2" s="63"/>
      <c r="D2" s="16"/>
      <c r="E2" s="16"/>
      <c r="G2" s="26"/>
      <c r="H2" s="26" t="s">
        <v>67</v>
      </c>
      <c r="I2" s="26"/>
    </row>
    <row r="3" spans="1:9" ht="13.5" customHeight="1">
      <c r="A3" s="2"/>
      <c r="B3" s="64"/>
      <c r="C3" s="64"/>
      <c r="D3" s="25"/>
      <c r="E3" s="25"/>
      <c r="F3" s="7"/>
      <c r="G3" s="26"/>
      <c r="H3" s="26" t="s">
        <v>0</v>
      </c>
      <c r="I3" s="26"/>
    </row>
    <row r="4" spans="1:9" ht="13.5" customHeight="1">
      <c r="A4" s="2"/>
      <c r="B4" s="37"/>
      <c r="C4" s="37"/>
      <c r="D4" s="25"/>
      <c r="E4" s="25"/>
      <c r="F4" s="7"/>
      <c r="G4" s="26"/>
      <c r="H4" s="26"/>
      <c r="I4" s="26"/>
    </row>
    <row r="5" spans="1:9" ht="13.5" customHeight="1">
      <c r="A5" s="25"/>
      <c r="B5" s="25"/>
      <c r="C5" s="37"/>
      <c r="D5" s="37"/>
      <c r="E5" s="37"/>
      <c r="F5" s="37"/>
      <c r="G5" s="4"/>
      <c r="H5" s="23"/>
      <c r="I5" s="4"/>
    </row>
    <row r="6" spans="1:10" ht="13.5" customHeight="1">
      <c r="A6" s="30"/>
      <c r="B6" s="65" t="s">
        <v>140</v>
      </c>
      <c r="C6" s="65"/>
      <c r="D6" s="65"/>
      <c r="E6" s="65"/>
      <c r="F6" s="65"/>
      <c r="G6" s="65"/>
      <c r="H6" s="37"/>
      <c r="I6" s="37"/>
      <c r="J6" s="13"/>
    </row>
    <row r="7" spans="1:9" ht="13.5" customHeight="1">
      <c r="A7" s="20"/>
      <c r="B7" s="37" t="s">
        <v>9</v>
      </c>
      <c r="C7" s="37"/>
      <c r="D7" s="37"/>
      <c r="E7" s="37"/>
      <c r="F7" s="37"/>
      <c r="G7" s="37"/>
      <c r="H7" s="37"/>
      <c r="I7" s="37"/>
    </row>
    <row r="8" spans="1:9" ht="54.75" customHeight="1">
      <c r="A8" s="62" t="s">
        <v>7</v>
      </c>
      <c r="B8" s="62" t="s">
        <v>42</v>
      </c>
      <c r="C8" s="62" t="s">
        <v>53</v>
      </c>
      <c r="D8" s="66" t="s">
        <v>12</v>
      </c>
      <c r="E8" s="66"/>
      <c r="F8" s="66"/>
      <c r="G8" s="62" t="s">
        <v>47</v>
      </c>
      <c r="H8" s="61" t="s">
        <v>72</v>
      </c>
      <c r="I8" s="62" t="s">
        <v>110</v>
      </c>
    </row>
    <row r="9" spans="1:9" ht="21.75" customHeight="1">
      <c r="A9" s="62"/>
      <c r="B9" s="62"/>
      <c r="C9" s="62"/>
      <c r="D9" s="43" t="s">
        <v>32</v>
      </c>
      <c r="E9" s="43" t="s">
        <v>16</v>
      </c>
      <c r="F9" s="43" t="s">
        <v>48</v>
      </c>
      <c r="G9" s="62"/>
      <c r="H9" s="61"/>
      <c r="I9" s="62"/>
    </row>
    <row r="10" spans="1:10" ht="12.75" customHeight="1">
      <c r="A10" s="32" t="s">
        <v>15</v>
      </c>
      <c r="B10" s="52"/>
      <c r="C10" s="5"/>
      <c r="D10" s="5"/>
      <c r="E10" s="5"/>
      <c r="F10" s="5"/>
      <c r="G10" s="5"/>
      <c r="H10" s="5"/>
      <c r="I10" s="5"/>
      <c r="J10" s="8"/>
    </row>
    <row r="11" spans="1:10" ht="12.75" customHeight="1">
      <c r="A11" s="32"/>
      <c r="B11" s="9"/>
      <c r="C11" s="5"/>
      <c r="D11" s="5"/>
      <c r="E11" s="5"/>
      <c r="F11" s="5"/>
      <c r="G11" s="5"/>
      <c r="H11" s="5"/>
      <c r="I11" s="5"/>
      <c r="J11" s="8"/>
    </row>
    <row r="12" spans="1:10" ht="12.75" customHeight="1">
      <c r="A12" s="32" t="s">
        <v>122</v>
      </c>
      <c r="B12" s="9" t="s">
        <v>40</v>
      </c>
      <c r="C12" s="5">
        <v>44</v>
      </c>
      <c r="D12" s="5">
        <v>4.21</v>
      </c>
      <c r="E12" s="5">
        <v>5.84</v>
      </c>
      <c r="F12" s="5">
        <v>10.72</v>
      </c>
      <c r="G12" s="5">
        <v>95</v>
      </c>
      <c r="H12" s="5">
        <v>0</v>
      </c>
      <c r="I12" s="5">
        <v>5</v>
      </c>
      <c r="J12" s="18"/>
    </row>
    <row r="13" spans="1:10" ht="12.75" customHeight="1">
      <c r="A13" s="32"/>
      <c r="B13" s="9" t="s">
        <v>112</v>
      </c>
      <c r="C13" s="31">
        <v>180</v>
      </c>
      <c r="D13" s="31">
        <v>5.33</v>
      </c>
      <c r="E13" s="31">
        <v>5.34</v>
      </c>
      <c r="F13" s="31">
        <v>16.14</v>
      </c>
      <c r="G13" s="31">
        <v>133.92</v>
      </c>
      <c r="H13" s="31">
        <v>0.82</v>
      </c>
      <c r="I13" s="31">
        <v>101</v>
      </c>
      <c r="J13" s="8"/>
    </row>
    <row r="14" spans="1:10" ht="12.75" customHeight="1">
      <c r="A14" s="32"/>
      <c r="B14" s="9" t="s">
        <v>35</v>
      </c>
      <c r="C14" s="12">
        <v>150</v>
      </c>
      <c r="D14" s="12">
        <v>2.65</v>
      </c>
      <c r="E14" s="12">
        <v>2.33</v>
      </c>
      <c r="F14" s="12">
        <v>11.31</v>
      </c>
      <c r="G14" s="12">
        <v>77</v>
      </c>
      <c r="H14" s="12">
        <v>1.19</v>
      </c>
      <c r="I14" s="12">
        <v>413</v>
      </c>
      <c r="J14" s="8"/>
    </row>
    <row r="15" spans="1:10" ht="12.75" customHeight="1">
      <c r="A15" s="32"/>
      <c r="B15" s="35" t="s">
        <v>118</v>
      </c>
      <c r="C15" s="40">
        <f aca="true" t="shared" si="0" ref="C15:H15">SUM(C11:C14)</f>
        <v>374</v>
      </c>
      <c r="D15" s="40">
        <f t="shared" si="0"/>
        <v>12.19</v>
      </c>
      <c r="E15" s="40">
        <f t="shared" si="0"/>
        <v>13.51</v>
      </c>
      <c r="F15" s="40">
        <f t="shared" si="0"/>
        <v>38.17</v>
      </c>
      <c r="G15" s="40">
        <f t="shared" si="0"/>
        <v>305.91999999999996</v>
      </c>
      <c r="H15" s="40">
        <f t="shared" si="0"/>
        <v>2.01</v>
      </c>
      <c r="I15" s="17"/>
      <c r="J15" s="8">
        <f>G15*100/G38</f>
        <v>20.123403191643312</v>
      </c>
    </row>
    <row r="16" spans="1:10" ht="12.75" customHeight="1">
      <c r="A16" s="32"/>
      <c r="B16" s="35"/>
      <c r="C16" s="40"/>
      <c r="D16" s="40"/>
      <c r="E16" s="40"/>
      <c r="F16" s="40"/>
      <c r="G16" s="40"/>
      <c r="H16" s="40"/>
      <c r="I16" s="17"/>
      <c r="J16" s="8"/>
    </row>
    <row r="17" spans="1:10" ht="12.75" customHeight="1">
      <c r="A17" s="32" t="s">
        <v>83</v>
      </c>
      <c r="B17" s="12" t="s">
        <v>93</v>
      </c>
      <c r="C17" s="5">
        <v>100</v>
      </c>
      <c r="D17" s="5">
        <v>1.22</v>
      </c>
      <c r="E17" s="5">
        <v>0.27999999999999997</v>
      </c>
      <c r="F17" s="5">
        <v>10.26</v>
      </c>
      <c r="G17" s="5">
        <v>54.5</v>
      </c>
      <c r="H17" s="5">
        <v>31.359999999999996</v>
      </c>
      <c r="I17" s="5">
        <v>603</v>
      </c>
      <c r="J17" s="8"/>
    </row>
    <row r="18" spans="1:10" ht="12.75" customHeight="1">
      <c r="A18" s="32"/>
      <c r="B18" s="12" t="s">
        <v>75</v>
      </c>
      <c r="C18" s="12">
        <v>100</v>
      </c>
      <c r="D18" s="12">
        <v>0.5</v>
      </c>
      <c r="E18" s="12">
        <v>0.1</v>
      </c>
      <c r="F18" s="12">
        <v>10.1</v>
      </c>
      <c r="G18" s="12">
        <v>46</v>
      </c>
      <c r="H18" s="12">
        <v>2</v>
      </c>
      <c r="I18" s="12">
        <v>608</v>
      </c>
      <c r="J18" s="8"/>
    </row>
    <row r="19" spans="1:10" ht="12.75" customHeight="1">
      <c r="A19" s="32"/>
      <c r="B19" s="35" t="s">
        <v>118</v>
      </c>
      <c r="C19" s="14">
        <f>SUM(C17:C18)</f>
        <v>200</v>
      </c>
      <c r="D19" s="14">
        <f>SUM(D17:D17)</f>
        <v>1.22</v>
      </c>
      <c r="E19" s="14">
        <f>SUM(E17:E17)</f>
        <v>0.27999999999999997</v>
      </c>
      <c r="F19" s="14">
        <f>SUM(F17:F18)</f>
        <v>20.36</v>
      </c>
      <c r="G19" s="14">
        <f>SUM(G17:G18)</f>
        <v>100.5</v>
      </c>
      <c r="H19" s="14">
        <f>SUM(H17:H18)</f>
        <v>33.36</v>
      </c>
      <c r="I19" s="5"/>
      <c r="J19" s="8">
        <f>G19*100/G38</f>
        <v>6.610885266606149</v>
      </c>
    </row>
    <row r="20" spans="1:10" ht="12.75" customHeight="1">
      <c r="A20" s="32"/>
      <c r="B20" s="35"/>
      <c r="C20" s="14"/>
      <c r="D20" s="14"/>
      <c r="E20" s="14"/>
      <c r="F20" s="14"/>
      <c r="G20" s="14"/>
      <c r="H20" s="14"/>
      <c r="I20" s="5"/>
      <c r="J20" s="8"/>
    </row>
    <row r="21" spans="1:10" ht="12.75" customHeight="1">
      <c r="A21" s="32" t="s">
        <v>101</v>
      </c>
      <c r="B21" s="9" t="s">
        <v>119</v>
      </c>
      <c r="C21" s="12">
        <v>180</v>
      </c>
      <c r="D21" s="12">
        <v>2.7</v>
      </c>
      <c r="E21" s="12">
        <v>2.37</v>
      </c>
      <c r="F21" s="12">
        <v>12.12</v>
      </c>
      <c r="G21" s="12">
        <v>80.6</v>
      </c>
      <c r="H21" s="12">
        <v>4.14</v>
      </c>
      <c r="I21" s="12">
        <v>60</v>
      </c>
      <c r="J21" s="8"/>
    </row>
    <row r="22" spans="1:10" ht="12.75" customHeight="1">
      <c r="A22" s="32"/>
      <c r="B22" s="9" t="s">
        <v>44</v>
      </c>
      <c r="C22" s="12">
        <v>150</v>
      </c>
      <c r="D22" s="12">
        <v>18.8</v>
      </c>
      <c r="E22" s="12">
        <v>8.14</v>
      </c>
      <c r="F22" s="12">
        <v>21.39</v>
      </c>
      <c r="G22" s="12">
        <v>234.1</v>
      </c>
      <c r="H22" s="12">
        <v>8.72</v>
      </c>
      <c r="I22" s="12">
        <v>311</v>
      </c>
      <c r="J22" s="8"/>
    </row>
    <row r="23" spans="1:10" ht="12.75" customHeight="1">
      <c r="A23" s="32"/>
      <c r="B23" s="9" t="s">
        <v>55</v>
      </c>
      <c r="C23" s="12">
        <v>15</v>
      </c>
      <c r="D23" s="12">
        <v>0.67</v>
      </c>
      <c r="E23" s="12">
        <v>4.74</v>
      </c>
      <c r="F23" s="12">
        <v>1.34</v>
      </c>
      <c r="G23" s="12">
        <v>50.69</v>
      </c>
      <c r="H23" s="12">
        <v>0.03</v>
      </c>
      <c r="I23" s="12">
        <v>555</v>
      </c>
      <c r="J23" s="8"/>
    </row>
    <row r="24" spans="1:10" ht="12.75" customHeight="1">
      <c r="A24" s="32"/>
      <c r="B24" s="9" t="s">
        <v>129</v>
      </c>
      <c r="C24" s="12">
        <v>40</v>
      </c>
      <c r="D24" s="12">
        <v>0.48</v>
      </c>
      <c r="E24" s="12">
        <v>1.89</v>
      </c>
      <c r="F24" s="12">
        <v>3.08</v>
      </c>
      <c r="G24" s="12">
        <v>31</v>
      </c>
      <c r="H24" s="12">
        <v>3</v>
      </c>
      <c r="I24" s="12">
        <v>262</v>
      </c>
      <c r="J24" s="8"/>
    </row>
    <row r="25" spans="1:10" ht="12.75" customHeight="1">
      <c r="A25" s="32"/>
      <c r="B25" s="9" t="s">
        <v>130</v>
      </c>
      <c r="C25" s="12">
        <v>150</v>
      </c>
      <c r="D25" s="12">
        <v>0.67</v>
      </c>
      <c r="E25" s="12">
        <v>0.05</v>
      </c>
      <c r="F25" s="12">
        <v>21.44</v>
      </c>
      <c r="G25" s="12">
        <v>88.8</v>
      </c>
      <c r="H25" s="12">
        <v>0.37</v>
      </c>
      <c r="I25" s="12">
        <v>663</v>
      </c>
      <c r="J25" s="8"/>
    </row>
    <row r="26" spans="1:10" ht="12.75" customHeight="1">
      <c r="A26" s="32"/>
      <c r="B26" s="12" t="s">
        <v>25</v>
      </c>
      <c r="C26" s="12">
        <v>20</v>
      </c>
      <c r="D26" s="12">
        <v>1.36</v>
      </c>
      <c r="E26" s="12">
        <v>0.22</v>
      </c>
      <c r="F26" s="12">
        <v>9</v>
      </c>
      <c r="G26" s="12">
        <v>44.4</v>
      </c>
      <c r="H26" s="12">
        <v>0</v>
      </c>
      <c r="I26" s="12">
        <v>606</v>
      </c>
      <c r="J26" s="8"/>
    </row>
    <row r="27" spans="1:10" ht="12.75" customHeight="1">
      <c r="A27" s="32"/>
      <c r="B27" s="12" t="s">
        <v>64</v>
      </c>
      <c r="C27" s="12">
        <v>25</v>
      </c>
      <c r="D27" s="12">
        <v>1.87</v>
      </c>
      <c r="E27" s="12">
        <v>0.125</v>
      </c>
      <c r="F27" s="12">
        <v>12.5</v>
      </c>
      <c r="G27" s="12">
        <v>58.25</v>
      </c>
      <c r="H27" s="12">
        <v>0</v>
      </c>
      <c r="I27" s="12">
        <v>605</v>
      </c>
      <c r="J27" s="8"/>
    </row>
    <row r="28" spans="1:10" ht="12.75" customHeight="1">
      <c r="A28" s="32"/>
      <c r="B28" s="35" t="s">
        <v>118</v>
      </c>
      <c r="C28" s="40">
        <f aca="true" t="shared" si="1" ref="C28:H28">SUM(C21:C25)</f>
        <v>535</v>
      </c>
      <c r="D28" s="40">
        <f t="shared" si="1"/>
        <v>23.320000000000004</v>
      </c>
      <c r="E28" s="40">
        <f t="shared" si="1"/>
        <v>17.19</v>
      </c>
      <c r="F28" s="40">
        <f t="shared" si="1"/>
        <v>59.370000000000005</v>
      </c>
      <c r="G28" s="40">
        <f>SUM(G21:G27)</f>
        <v>587.84</v>
      </c>
      <c r="H28" s="40">
        <f t="shared" si="1"/>
        <v>16.259999999999998</v>
      </c>
      <c r="I28" s="17"/>
      <c r="J28" s="8">
        <f>G28*100/G38</f>
        <v>38.66808751364934</v>
      </c>
    </row>
    <row r="29" spans="1:10" ht="12.75" customHeight="1">
      <c r="A29" s="55" t="s">
        <v>18</v>
      </c>
      <c r="B29" s="9"/>
      <c r="C29" s="5"/>
      <c r="D29" s="5"/>
      <c r="E29" s="5"/>
      <c r="F29" s="5"/>
      <c r="G29" s="5"/>
      <c r="H29" s="5"/>
      <c r="I29" s="12"/>
      <c r="J29" s="8"/>
    </row>
    <row r="30" spans="1:10" ht="12.75" customHeight="1">
      <c r="A30" s="56"/>
      <c r="B30" s="9" t="s">
        <v>11</v>
      </c>
      <c r="C30" s="12">
        <v>120</v>
      </c>
      <c r="D30" s="12">
        <v>12.57</v>
      </c>
      <c r="E30" s="12">
        <v>5.65</v>
      </c>
      <c r="F30" s="12">
        <v>32.35</v>
      </c>
      <c r="G30" s="12">
        <v>228.78</v>
      </c>
      <c r="H30" s="12">
        <v>0.1</v>
      </c>
      <c r="I30" s="12">
        <v>457</v>
      </c>
      <c r="J30" s="18"/>
    </row>
    <row r="31" spans="1:10" ht="12.75" customHeight="1">
      <c r="A31" s="56"/>
      <c r="B31" s="12" t="s">
        <v>41</v>
      </c>
      <c r="C31" s="12">
        <v>15</v>
      </c>
      <c r="D31" s="12">
        <v>1.44</v>
      </c>
      <c r="E31" s="12">
        <v>1.7</v>
      </c>
      <c r="F31" s="12">
        <v>11.2</v>
      </c>
      <c r="G31" s="12">
        <v>65.8</v>
      </c>
      <c r="H31" s="12">
        <v>0</v>
      </c>
      <c r="I31" s="12">
        <v>613</v>
      </c>
      <c r="J31" s="46"/>
    </row>
    <row r="32" spans="1:9" ht="12.75" customHeight="1">
      <c r="A32" s="56"/>
      <c r="B32" s="9" t="s">
        <v>85</v>
      </c>
      <c r="C32" s="12">
        <v>40</v>
      </c>
      <c r="D32" s="12">
        <v>0.57</v>
      </c>
      <c r="E32" s="12">
        <v>4.02</v>
      </c>
      <c r="F32" s="12">
        <v>6.5</v>
      </c>
      <c r="G32" s="12">
        <v>64.58</v>
      </c>
      <c r="H32" s="12">
        <v>2.42</v>
      </c>
      <c r="I32" s="12">
        <v>16</v>
      </c>
    </row>
    <row r="33" spans="1:9" ht="12.75" customHeight="1">
      <c r="A33" s="57"/>
      <c r="B33" s="12" t="s">
        <v>4</v>
      </c>
      <c r="C33" s="12">
        <v>40</v>
      </c>
      <c r="D33" s="12">
        <v>3</v>
      </c>
      <c r="E33" s="12">
        <v>3.9</v>
      </c>
      <c r="F33" s="12">
        <v>29.8</v>
      </c>
      <c r="G33" s="12">
        <v>166.8</v>
      </c>
      <c r="H33" s="12">
        <v>0</v>
      </c>
      <c r="I33" s="12">
        <v>610</v>
      </c>
    </row>
    <row r="34" spans="1:9" ht="12.75" customHeight="1">
      <c r="A34" s="48"/>
      <c r="B34" s="22" t="s">
        <v>103</v>
      </c>
      <c r="C34" s="12">
        <v>150</v>
      </c>
      <c r="D34" s="12">
        <v>7.5</v>
      </c>
      <c r="E34" s="12">
        <v>6.4</v>
      </c>
      <c r="F34" s="12">
        <v>12.75</v>
      </c>
      <c r="G34" s="12">
        <v>130.5</v>
      </c>
      <c r="H34" s="12">
        <v>0.9</v>
      </c>
      <c r="I34" s="12">
        <v>420</v>
      </c>
    </row>
    <row r="35" spans="1:10" ht="12.75" customHeight="1">
      <c r="A35" s="36"/>
      <c r="B35" s="12" t="s">
        <v>25</v>
      </c>
      <c r="C35" s="12">
        <v>20</v>
      </c>
      <c r="D35" s="12">
        <v>1.36</v>
      </c>
      <c r="E35" s="12">
        <v>0.22</v>
      </c>
      <c r="F35" s="12">
        <v>9</v>
      </c>
      <c r="G35" s="12">
        <v>44.4</v>
      </c>
      <c r="H35" s="12">
        <v>0</v>
      </c>
      <c r="I35" s="12">
        <v>606</v>
      </c>
      <c r="J35" s="8"/>
    </row>
    <row r="36" spans="1:10" ht="12.75" customHeight="1">
      <c r="A36" s="36"/>
      <c r="B36" s="12" t="s">
        <v>64</v>
      </c>
      <c r="C36" s="12">
        <v>25</v>
      </c>
      <c r="D36" s="12">
        <v>1.87</v>
      </c>
      <c r="E36" s="12">
        <v>0.125</v>
      </c>
      <c r="F36" s="12">
        <v>12.5</v>
      </c>
      <c r="G36" s="12">
        <v>58.25</v>
      </c>
      <c r="H36" s="12">
        <v>0</v>
      </c>
      <c r="I36" s="12">
        <v>605</v>
      </c>
      <c r="J36" s="8"/>
    </row>
    <row r="37" spans="1:10" ht="12.75" customHeight="1">
      <c r="A37" s="32"/>
      <c r="B37" s="35" t="s">
        <v>118</v>
      </c>
      <c r="C37" s="40">
        <f>SUM(C30:C36)</f>
        <v>410</v>
      </c>
      <c r="D37" s="40">
        <f>SUM(D29:D33)</f>
        <v>17.58</v>
      </c>
      <c r="E37" s="40">
        <f>SUM(E29:E33)</f>
        <v>15.270000000000001</v>
      </c>
      <c r="F37" s="40">
        <f>SUM(F29:F33)</f>
        <v>79.85</v>
      </c>
      <c r="G37" s="40">
        <f>SUM(G29:G33)</f>
        <v>525.96</v>
      </c>
      <c r="H37" s="40">
        <f>SUM(H29:H33)</f>
        <v>2.52</v>
      </c>
      <c r="I37" s="40"/>
      <c r="J37" s="8">
        <f>G37*100/G38</f>
        <v>34.597624028101194</v>
      </c>
    </row>
    <row r="38" spans="1:10" ht="12.75" customHeight="1">
      <c r="A38" s="32" t="s">
        <v>108</v>
      </c>
      <c r="B38" s="35"/>
      <c r="C38" s="17"/>
      <c r="D38" s="40">
        <f>D15+D19+D28+D37</f>
        <v>54.31</v>
      </c>
      <c r="E38" s="40">
        <f>E15+E19+E28+E37</f>
        <v>46.25</v>
      </c>
      <c r="F38" s="40">
        <f>F15+F19+F28+F37</f>
        <v>197.75</v>
      </c>
      <c r="G38" s="40">
        <f>G15+G19+G28+G37</f>
        <v>1520.22</v>
      </c>
      <c r="H38" s="40">
        <f>H15+H19+H28+H37</f>
        <v>54.15</v>
      </c>
      <c r="I38" s="17"/>
      <c r="J38" s="8"/>
    </row>
    <row r="39" spans="1:10" ht="12.75" customHeight="1">
      <c r="A39" s="32"/>
      <c r="B39" s="35"/>
      <c r="C39" s="17"/>
      <c r="D39" s="40"/>
      <c r="E39" s="40"/>
      <c r="F39" s="40"/>
      <c r="G39" s="40"/>
      <c r="H39" s="40"/>
      <c r="I39" s="17"/>
      <c r="J39" s="8"/>
    </row>
    <row r="40" spans="1:10" ht="12.75" customHeight="1">
      <c r="A40" s="32" t="s">
        <v>39</v>
      </c>
      <c r="B40" s="52"/>
      <c r="C40" s="5"/>
      <c r="D40" s="5"/>
      <c r="E40" s="5"/>
      <c r="F40" s="5"/>
      <c r="G40" s="5"/>
      <c r="H40" s="5"/>
      <c r="I40" s="5"/>
      <c r="J40" s="8"/>
    </row>
    <row r="41" spans="1:10" ht="12.75" customHeight="1">
      <c r="A41" s="32"/>
      <c r="B41" s="52"/>
      <c r="C41" s="5"/>
      <c r="D41" s="5"/>
      <c r="E41" s="5"/>
      <c r="F41" s="5"/>
      <c r="G41" s="5"/>
      <c r="H41" s="5"/>
      <c r="I41" s="5"/>
      <c r="J41" s="8"/>
    </row>
    <row r="42" spans="1:10" ht="12.75" customHeight="1">
      <c r="A42" s="32" t="s">
        <v>122</v>
      </c>
      <c r="B42" s="9" t="s">
        <v>73</v>
      </c>
      <c r="C42" s="5">
        <v>44</v>
      </c>
      <c r="D42" s="5">
        <v>5.85</v>
      </c>
      <c r="E42" s="5">
        <v>4.73</v>
      </c>
      <c r="F42" s="5">
        <v>14.43</v>
      </c>
      <c r="G42" s="5">
        <v>124</v>
      </c>
      <c r="H42" s="5">
        <v>0.11</v>
      </c>
      <c r="I42" s="5">
        <v>3</v>
      </c>
      <c r="J42" s="8"/>
    </row>
    <row r="43" spans="1:10" ht="12.75" customHeight="1">
      <c r="A43" s="32"/>
      <c r="B43" s="9" t="s">
        <v>28</v>
      </c>
      <c r="C43" s="31">
        <v>180</v>
      </c>
      <c r="D43" s="31">
        <v>5</v>
      </c>
      <c r="E43" s="31">
        <v>4.64</v>
      </c>
      <c r="F43" s="31">
        <v>16.52</v>
      </c>
      <c r="G43" s="31">
        <v>171</v>
      </c>
      <c r="H43" s="19">
        <v>0.82</v>
      </c>
      <c r="I43" s="31">
        <v>314</v>
      </c>
      <c r="J43" s="18"/>
    </row>
    <row r="44" spans="1:10" ht="12.75" customHeight="1">
      <c r="A44" s="32"/>
      <c r="B44" s="9" t="s">
        <v>100</v>
      </c>
      <c r="C44" s="12">
        <v>150</v>
      </c>
      <c r="D44" s="12">
        <v>3.15</v>
      </c>
      <c r="E44" s="12">
        <v>2.75</v>
      </c>
      <c r="F44" s="12">
        <v>12.96</v>
      </c>
      <c r="G44" s="12">
        <v>89</v>
      </c>
      <c r="H44" s="12">
        <v>1.2</v>
      </c>
      <c r="I44" s="12">
        <v>416</v>
      </c>
      <c r="J44" s="8"/>
    </row>
    <row r="45" spans="1:10" ht="12.75" customHeight="1">
      <c r="A45" s="32"/>
      <c r="B45" s="35" t="s">
        <v>118</v>
      </c>
      <c r="C45" s="40">
        <f aca="true" t="shared" si="2" ref="C45:H45">SUM(C42:C44)</f>
        <v>374</v>
      </c>
      <c r="D45" s="40">
        <f t="shared" si="2"/>
        <v>14</v>
      </c>
      <c r="E45" s="40">
        <f t="shared" si="2"/>
        <v>12.120000000000001</v>
      </c>
      <c r="F45" s="40">
        <f t="shared" si="2"/>
        <v>43.91</v>
      </c>
      <c r="G45" s="40">
        <f t="shared" si="2"/>
        <v>384</v>
      </c>
      <c r="H45" s="40">
        <f t="shared" si="2"/>
        <v>2.13</v>
      </c>
      <c r="I45" s="17"/>
      <c r="J45" s="8">
        <f>G45*100/G66</f>
        <v>23.69434297561457</v>
      </c>
    </row>
    <row r="46" spans="1:10" ht="12.75" customHeight="1">
      <c r="A46" s="32"/>
      <c r="B46" s="35"/>
      <c r="C46" s="40"/>
      <c r="D46" s="40"/>
      <c r="E46" s="40"/>
      <c r="F46" s="40"/>
      <c r="G46" s="40"/>
      <c r="H46" s="40"/>
      <c r="I46" s="17"/>
      <c r="J46" s="8"/>
    </row>
    <row r="47" spans="1:10" ht="12.75" customHeight="1">
      <c r="A47" s="32" t="s">
        <v>83</v>
      </c>
      <c r="B47" s="12" t="s">
        <v>30</v>
      </c>
      <c r="C47" s="5">
        <v>100</v>
      </c>
      <c r="D47" s="5">
        <v>0.5</v>
      </c>
      <c r="E47" s="5">
        <v>0.5</v>
      </c>
      <c r="F47" s="5">
        <v>11.74</v>
      </c>
      <c r="G47" s="5">
        <v>56.35</v>
      </c>
      <c r="H47" s="5">
        <v>11.7</v>
      </c>
      <c r="I47" s="5">
        <v>601</v>
      </c>
      <c r="J47" s="8"/>
    </row>
    <row r="48" spans="1:10" ht="12.75" customHeight="1">
      <c r="A48" s="32"/>
      <c r="B48" s="12" t="s">
        <v>75</v>
      </c>
      <c r="C48" s="12">
        <v>100</v>
      </c>
      <c r="D48" s="12">
        <v>0.5</v>
      </c>
      <c r="E48" s="12">
        <v>0.1</v>
      </c>
      <c r="F48" s="12">
        <v>10.1</v>
      </c>
      <c r="G48" s="12">
        <v>46</v>
      </c>
      <c r="H48" s="12">
        <v>2</v>
      </c>
      <c r="I48" s="12">
        <v>608</v>
      </c>
      <c r="J48" s="8"/>
    </row>
    <row r="49" spans="1:10" ht="12.75" customHeight="1">
      <c r="A49" s="32"/>
      <c r="B49" s="35" t="s">
        <v>118</v>
      </c>
      <c r="C49" s="14">
        <f>SUM(C47:C48)</f>
        <v>200</v>
      </c>
      <c r="D49" s="14">
        <f>SUM(D47:D47)</f>
        <v>0.5</v>
      </c>
      <c r="E49" s="14">
        <f>SUM(E47:E47)</f>
        <v>0.5</v>
      </c>
      <c r="F49" s="14">
        <f>SUM(F47:F48)</f>
        <v>21.84</v>
      </c>
      <c r="G49" s="14">
        <f>SUM(G47:G48)</f>
        <v>102.35</v>
      </c>
      <c r="H49" s="14">
        <f>SUM(H47:H47)</f>
        <v>11.7</v>
      </c>
      <c r="I49" s="5"/>
      <c r="J49" s="8">
        <f>G49*100/G66</f>
        <v>6.315406259255602</v>
      </c>
    </row>
    <row r="50" spans="1:10" ht="12.75" customHeight="1">
      <c r="A50" s="32" t="s">
        <v>101</v>
      </c>
      <c r="B50" s="9"/>
      <c r="C50" s="5"/>
      <c r="D50" s="5"/>
      <c r="E50" s="5"/>
      <c r="F50" s="5"/>
      <c r="G50" s="5"/>
      <c r="H50" s="5"/>
      <c r="I50" s="12"/>
      <c r="J50" s="8"/>
    </row>
    <row r="51" spans="1:10" ht="12.75" customHeight="1">
      <c r="A51" s="32"/>
      <c r="B51" s="9" t="s">
        <v>99</v>
      </c>
      <c r="C51" s="12">
        <v>180</v>
      </c>
      <c r="D51" s="12">
        <v>2.03</v>
      </c>
      <c r="E51" s="12">
        <v>2.06</v>
      </c>
      <c r="F51" s="12">
        <v>15.67</v>
      </c>
      <c r="G51" s="12">
        <v>89.34</v>
      </c>
      <c r="H51" s="12">
        <v>5.94</v>
      </c>
      <c r="I51" s="12">
        <v>61</v>
      </c>
      <c r="J51" s="8"/>
    </row>
    <row r="52" spans="1:10" ht="12.75" customHeight="1">
      <c r="A52" s="32"/>
      <c r="B52" s="9" t="s">
        <v>120</v>
      </c>
      <c r="C52" s="12">
        <v>120</v>
      </c>
      <c r="D52" s="12">
        <v>9.78</v>
      </c>
      <c r="E52" s="12">
        <v>9.85</v>
      </c>
      <c r="F52" s="12">
        <v>8.96</v>
      </c>
      <c r="G52" s="12">
        <v>164</v>
      </c>
      <c r="H52" s="12">
        <v>0.53</v>
      </c>
      <c r="I52" s="12">
        <v>205</v>
      </c>
      <c r="J52" s="8"/>
    </row>
    <row r="53" spans="1:10" ht="12.75" customHeight="1">
      <c r="A53" s="32"/>
      <c r="B53" s="9" t="s">
        <v>2</v>
      </c>
      <c r="C53" s="12">
        <v>120</v>
      </c>
      <c r="D53" s="12">
        <v>6.98</v>
      </c>
      <c r="E53" s="12">
        <v>4.34</v>
      </c>
      <c r="F53" s="12">
        <v>36</v>
      </c>
      <c r="G53" s="12">
        <v>211.04</v>
      </c>
      <c r="H53" s="12">
        <v>0</v>
      </c>
      <c r="I53" s="12">
        <v>186</v>
      </c>
      <c r="J53" s="8"/>
    </row>
    <row r="54" spans="1:10" ht="12.75" customHeight="1">
      <c r="A54" s="32"/>
      <c r="B54" s="9" t="s">
        <v>113</v>
      </c>
      <c r="C54" s="12">
        <v>40</v>
      </c>
      <c r="D54" s="12">
        <v>0.6</v>
      </c>
      <c r="E54" s="12">
        <v>4.03</v>
      </c>
      <c r="F54" s="12">
        <v>3.69</v>
      </c>
      <c r="G54" s="12">
        <v>53.31</v>
      </c>
      <c r="H54" s="12">
        <v>2.54</v>
      </c>
      <c r="I54" s="12">
        <v>18</v>
      </c>
      <c r="J54" s="8"/>
    </row>
    <row r="55" spans="1:10" ht="12.75" customHeight="1">
      <c r="A55" s="32"/>
      <c r="B55" s="9" t="s">
        <v>124</v>
      </c>
      <c r="C55" s="12">
        <v>150</v>
      </c>
      <c r="D55" s="12">
        <v>0.33</v>
      </c>
      <c r="E55" s="12">
        <v>0.02</v>
      </c>
      <c r="F55" s="12">
        <v>20.83</v>
      </c>
      <c r="G55" s="12">
        <v>84.75</v>
      </c>
      <c r="H55" s="12">
        <v>0.3</v>
      </c>
      <c r="I55" s="12">
        <v>394</v>
      </c>
      <c r="J55" s="8"/>
    </row>
    <row r="56" spans="1:10" ht="12.75" customHeight="1">
      <c r="A56" s="32"/>
      <c r="B56" s="12" t="s">
        <v>25</v>
      </c>
      <c r="C56" s="12">
        <v>20</v>
      </c>
      <c r="D56" s="12">
        <v>1.36</v>
      </c>
      <c r="E56" s="12">
        <v>0.22</v>
      </c>
      <c r="F56" s="12">
        <v>9</v>
      </c>
      <c r="G56" s="12">
        <v>44.4</v>
      </c>
      <c r="H56" s="12">
        <v>0</v>
      </c>
      <c r="I56" s="12">
        <v>606</v>
      </c>
      <c r="J56" s="8"/>
    </row>
    <row r="57" spans="1:10" ht="12.75" customHeight="1">
      <c r="A57" s="32"/>
      <c r="B57" s="12" t="s">
        <v>64</v>
      </c>
      <c r="C57" s="12">
        <v>20</v>
      </c>
      <c r="D57" s="12">
        <v>1.5</v>
      </c>
      <c r="E57" s="12">
        <v>0.1</v>
      </c>
      <c r="F57" s="12">
        <v>10</v>
      </c>
      <c r="G57" s="12">
        <v>47.4</v>
      </c>
      <c r="H57" s="12">
        <v>0</v>
      </c>
      <c r="I57" s="12">
        <v>605</v>
      </c>
      <c r="J57" s="8"/>
    </row>
    <row r="58" spans="1:10" ht="12.75" customHeight="1">
      <c r="A58" s="32"/>
      <c r="B58" s="35" t="s">
        <v>118</v>
      </c>
      <c r="C58" s="40">
        <f aca="true" t="shared" si="3" ref="C58:H58">SUM(C50:C57)</f>
        <v>650</v>
      </c>
      <c r="D58" s="40">
        <f t="shared" si="3"/>
        <v>22.58</v>
      </c>
      <c r="E58" s="40">
        <f t="shared" si="3"/>
        <v>20.62</v>
      </c>
      <c r="F58" s="40">
        <f t="shared" si="3"/>
        <v>104.15</v>
      </c>
      <c r="G58" s="40">
        <f t="shared" si="3"/>
        <v>694.24</v>
      </c>
      <c r="H58" s="40">
        <f t="shared" si="3"/>
        <v>9.310000000000002</v>
      </c>
      <c r="I58" s="17"/>
      <c r="J58" s="8">
        <f>G58*100/G66</f>
        <v>42.837397571329845</v>
      </c>
    </row>
    <row r="59" spans="1:10" ht="12.75" customHeight="1">
      <c r="A59" s="55" t="s">
        <v>18</v>
      </c>
      <c r="B59" s="9"/>
      <c r="C59" s="5"/>
      <c r="D59" s="5"/>
      <c r="E59" s="5"/>
      <c r="F59" s="5"/>
      <c r="G59" s="5"/>
      <c r="H59" s="5"/>
      <c r="I59" s="12"/>
      <c r="J59" s="8"/>
    </row>
    <row r="60" spans="1:10" ht="12.75" customHeight="1">
      <c r="A60" s="56"/>
      <c r="B60" s="9" t="s">
        <v>52</v>
      </c>
      <c r="C60" s="5" t="s">
        <v>131</v>
      </c>
      <c r="D60" s="12">
        <v>7.31</v>
      </c>
      <c r="E60" s="12">
        <v>6.93</v>
      </c>
      <c r="F60" s="12">
        <v>20.44</v>
      </c>
      <c r="G60" s="12">
        <v>173.25</v>
      </c>
      <c r="H60" s="12">
        <v>18.16</v>
      </c>
      <c r="I60" s="12">
        <v>161</v>
      </c>
      <c r="J60" s="18"/>
    </row>
    <row r="61" spans="1:10" ht="12.75" customHeight="1">
      <c r="A61" s="56"/>
      <c r="B61" s="12" t="s">
        <v>91</v>
      </c>
      <c r="C61" s="12">
        <v>45</v>
      </c>
      <c r="D61" s="12">
        <v>2.78</v>
      </c>
      <c r="E61" s="12">
        <v>2.74</v>
      </c>
      <c r="F61" s="12">
        <v>14.67</v>
      </c>
      <c r="G61" s="12">
        <v>98</v>
      </c>
      <c r="H61" s="12">
        <v>0.54</v>
      </c>
      <c r="I61" s="12">
        <v>437</v>
      </c>
      <c r="J61" s="18"/>
    </row>
    <row r="62" spans="1:10" ht="12.75" customHeight="1">
      <c r="A62" s="56"/>
      <c r="B62" s="9" t="s">
        <v>35</v>
      </c>
      <c r="C62" s="12">
        <v>150</v>
      </c>
      <c r="D62" s="12">
        <v>2.65</v>
      </c>
      <c r="E62" s="12">
        <v>2.33</v>
      </c>
      <c r="F62" s="12">
        <v>11.31</v>
      </c>
      <c r="G62" s="12">
        <v>77</v>
      </c>
      <c r="H62" s="12">
        <v>1.19</v>
      </c>
      <c r="I62" s="12">
        <v>413</v>
      </c>
      <c r="J62" s="18"/>
    </row>
    <row r="63" spans="1:10" ht="12.75" customHeight="1">
      <c r="A63" s="36"/>
      <c r="B63" s="12" t="s">
        <v>25</v>
      </c>
      <c r="C63" s="12">
        <v>20</v>
      </c>
      <c r="D63" s="12">
        <v>1.36</v>
      </c>
      <c r="E63" s="12">
        <v>0.22</v>
      </c>
      <c r="F63" s="12">
        <v>9</v>
      </c>
      <c r="G63" s="12">
        <v>44.4</v>
      </c>
      <c r="H63" s="12">
        <v>0</v>
      </c>
      <c r="I63" s="12">
        <v>606</v>
      </c>
      <c r="J63" s="8"/>
    </row>
    <row r="64" spans="1:10" ht="12.75" customHeight="1">
      <c r="A64" s="32"/>
      <c r="B64" s="12" t="s">
        <v>64</v>
      </c>
      <c r="C64" s="12">
        <v>20</v>
      </c>
      <c r="D64" s="12">
        <v>1.5</v>
      </c>
      <c r="E64" s="12">
        <v>0.1</v>
      </c>
      <c r="F64" s="12">
        <v>10</v>
      </c>
      <c r="G64" s="12">
        <v>47.4</v>
      </c>
      <c r="H64" s="12">
        <v>0</v>
      </c>
      <c r="I64" s="12">
        <v>605</v>
      </c>
      <c r="J64" s="8"/>
    </row>
    <row r="65" spans="1:10" ht="12.75" customHeight="1">
      <c r="A65" s="32"/>
      <c r="B65" s="35" t="s">
        <v>118</v>
      </c>
      <c r="C65" s="40">
        <f>SUM(C59:C64)</f>
        <v>235</v>
      </c>
      <c r="D65" s="40">
        <f>SUM(D59:D64)</f>
        <v>15.6</v>
      </c>
      <c r="E65" s="40">
        <f>SUM(E59:E64)</f>
        <v>12.32</v>
      </c>
      <c r="F65" s="40">
        <f>SUM(F59:F64)</f>
        <v>65.42</v>
      </c>
      <c r="G65" s="40">
        <f>SUM(G60:G64)</f>
        <v>440.04999999999995</v>
      </c>
      <c r="H65" s="40">
        <f>SUM(H59:H64)</f>
        <v>19.89</v>
      </c>
      <c r="I65" s="40"/>
      <c r="J65" s="8">
        <f>G65*100/G66</f>
        <v>27.152853193799974</v>
      </c>
    </row>
    <row r="66" spans="1:10" ht="12.75" customHeight="1">
      <c r="A66" s="32" t="s">
        <v>21</v>
      </c>
      <c r="B66" s="35"/>
      <c r="C66" s="17"/>
      <c r="D66" s="40">
        <f>D45+D49+D58+D65</f>
        <v>52.68</v>
      </c>
      <c r="E66" s="40">
        <f>E45+E49+E58+E65</f>
        <v>45.56</v>
      </c>
      <c r="F66" s="40">
        <f>F45+F49+F58+F65</f>
        <v>235.32</v>
      </c>
      <c r="G66" s="40">
        <f>G45+G49+G58+G65</f>
        <v>1620.64</v>
      </c>
      <c r="H66" s="40">
        <f>H45+H49+H58+H65</f>
        <v>43.03</v>
      </c>
      <c r="I66" s="17"/>
      <c r="J66" s="8"/>
    </row>
    <row r="67" spans="1:10" ht="12.75" customHeight="1">
      <c r="A67" s="32"/>
      <c r="B67" s="35"/>
      <c r="C67" s="17"/>
      <c r="D67" s="40"/>
      <c r="E67" s="40"/>
      <c r="F67" s="40"/>
      <c r="G67" s="40"/>
      <c r="H67" s="40"/>
      <c r="I67" s="17"/>
      <c r="J67" s="8"/>
    </row>
    <row r="68" spans="1:10" ht="12.75" customHeight="1">
      <c r="A68" s="32" t="s">
        <v>54</v>
      </c>
      <c r="B68" s="52"/>
      <c r="C68" s="5"/>
      <c r="D68" s="5"/>
      <c r="E68" s="5"/>
      <c r="F68" s="5"/>
      <c r="G68" s="5"/>
      <c r="H68" s="5"/>
      <c r="I68" s="5"/>
      <c r="J68" s="8"/>
    </row>
    <row r="69" spans="1:10" ht="12.75" customHeight="1">
      <c r="A69" s="32"/>
      <c r="B69" s="52"/>
      <c r="C69" s="5"/>
      <c r="D69" s="5"/>
      <c r="E69" s="5"/>
      <c r="F69" s="5"/>
      <c r="G69" s="5"/>
      <c r="H69" s="5"/>
      <c r="I69" s="5"/>
      <c r="J69" s="8"/>
    </row>
    <row r="70" spans="1:10" ht="12.75" customHeight="1">
      <c r="A70" s="32" t="s">
        <v>122</v>
      </c>
      <c r="B70" s="9" t="s">
        <v>89</v>
      </c>
      <c r="C70" s="5">
        <v>24</v>
      </c>
      <c r="D70" s="5">
        <v>1.54</v>
      </c>
      <c r="E70" s="5">
        <v>3.48</v>
      </c>
      <c r="F70" s="5">
        <v>9.98</v>
      </c>
      <c r="G70" s="5">
        <v>74</v>
      </c>
      <c r="H70" s="5">
        <v>0</v>
      </c>
      <c r="I70" s="5">
        <v>1</v>
      </c>
      <c r="J70" s="8"/>
    </row>
    <row r="71" spans="1:10" ht="12.75" customHeight="1">
      <c r="A71" s="32"/>
      <c r="B71" s="10" t="s">
        <v>94</v>
      </c>
      <c r="C71" s="12">
        <v>180</v>
      </c>
      <c r="D71" s="12">
        <v>5.18</v>
      </c>
      <c r="E71" s="12">
        <v>4.69</v>
      </c>
      <c r="F71" s="12">
        <v>16.96</v>
      </c>
      <c r="G71" s="12">
        <v>130.68</v>
      </c>
      <c r="H71" s="12">
        <v>0.82</v>
      </c>
      <c r="I71" s="12">
        <v>100</v>
      </c>
      <c r="J71" s="18"/>
    </row>
    <row r="72" spans="1:10" ht="12.75" customHeight="1">
      <c r="A72" s="32"/>
      <c r="B72" s="9" t="s">
        <v>84</v>
      </c>
      <c r="C72" s="12">
        <v>150</v>
      </c>
      <c r="D72" s="12">
        <v>2.34</v>
      </c>
      <c r="E72" s="12">
        <v>2</v>
      </c>
      <c r="F72" s="12">
        <v>10.63</v>
      </c>
      <c r="G72" s="12">
        <v>70</v>
      </c>
      <c r="H72" s="12">
        <v>0.98</v>
      </c>
      <c r="I72" s="12">
        <v>414</v>
      </c>
      <c r="J72" s="8"/>
    </row>
    <row r="73" spans="1:10" ht="12.75" customHeight="1">
      <c r="A73" s="32"/>
      <c r="B73" s="35" t="s">
        <v>118</v>
      </c>
      <c r="C73" s="40">
        <f aca="true" t="shared" si="4" ref="C73:H73">SUM(C70:C72)</f>
        <v>354</v>
      </c>
      <c r="D73" s="40">
        <f t="shared" si="4"/>
        <v>9.059999999999999</v>
      </c>
      <c r="E73" s="40">
        <f t="shared" si="4"/>
        <v>10.17</v>
      </c>
      <c r="F73" s="40">
        <f t="shared" si="4"/>
        <v>37.57</v>
      </c>
      <c r="G73" s="40">
        <f t="shared" si="4"/>
        <v>274.68</v>
      </c>
      <c r="H73" s="40">
        <f t="shared" si="4"/>
        <v>1.7999999999999998</v>
      </c>
      <c r="I73" s="17"/>
      <c r="J73" s="8">
        <f>G73*100/G94</f>
        <v>18.55344212687777</v>
      </c>
    </row>
    <row r="74" spans="1:10" ht="12.75" customHeight="1">
      <c r="A74" s="32"/>
      <c r="B74" s="35"/>
      <c r="C74" s="40"/>
      <c r="D74" s="40"/>
      <c r="E74" s="40"/>
      <c r="F74" s="40"/>
      <c r="G74" s="40"/>
      <c r="H74" s="40"/>
      <c r="I74" s="17"/>
      <c r="J74" s="8"/>
    </row>
    <row r="75" spans="1:10" ht="12.75" customHeight="1">
      <c r="A75" s="32" t="s">
        <v>83</v>
      </c>
      <c r="B75" s="10" t="s">
        <v>58</v>
      </c>
      <c r="C75" s="31">
        <v>100</v>
      </c>
      <c r="D75" s="31">
        <v>1.5</v>
      </c>
      <c r="E75" s="31">
        <v>0.5</v>
      </c>
      <c r="F75" s="31">
        <v>21</v>
      </c>
      <c r="G75" s="31">
        <v>96</v>
      </c>
      <c r="H75" s="31">
        <v>10</v>
      </c>
      <c r="I75" s="31">
        <v>600</v>
      </c>
      <c r="J75" s="8"/>
    </row>
    <row r="76" spans="1:10" ht="12.75" customHeight="1">
      <c r="A76" s="32"/>
      <c r="B76" s="35" t="s">
        <v>118</v>
      </c>
      <c r="C76" s="14">
        <f>SUM(C75:C75)</f>
        <v>100</v>
      </c>
      <c r="D76" s="14">
        <f>SUM(D75:D75)</f>
        <v>1.5</v>
      </c>
      <c r="E76" s="14">
        <f>SUM(E75:E75)</f>
        <v>0.5</v>
      </c>
      <c r="F76" s="14">
        <f>SUM(F75:F75)</f>
        <v>21</v>
      </c>
      <c r="G76" s="14">
        <f>SUM(G75:G75)</f>
        <v>96</v>
      </c>
      <c r="H76" s="14">
        <f>SUM(H75:H75)</f>
        <v>10</v>
      </c>
      <c r="I76" s="5"/>
      <c r="J76" s="8">
        <f>G76*100/G94</f>
        <v>6.484383443207609</v>
      </c>
    </row>
    <row r="77" spans="1:10" ht="12.75" customHeight="1">
      <c r="A77" s="32"/>
      <c r="B77" s="35"/>
      <c r="C77" s="14"/>
      <c r="D77" s="14"/>
      <c r="E77" s="14"/>
      <c r="F77" s="14"/>
      <c r="G77" s="14"/>
      <c r="H77" s="14"/>
      <c r="I77" s="5"/>
      <c r="J77" s="8"/>
    </row>
    <row r="78" spans="1:10" ht="12.75" customHeight="1">
      <c r="A78" s="32" t="s">
        <v>101</v>
      </c>
      <c r="B78" s="9" t="s">
        <v>33</v>
      </c>
      <c r="C78" s="12">
        <v>180</v>
      </c>
      <c r="D78" s="12">
        <v>2.43</v>
      </c>
      <c r="E78" s="12">
        <v>3.71</v>
      </c>
      <c r="F78" s="12">
        <v>15.17</v>
      </c>
      <c r="G78" s="12">
        <v>103.78</v>
      </c>
      <c r="H78" s="12">
        <v>5.05</v>
      </c>
      <c r="I78" s="12">
        <v>67</v>
      </c>
      <c r="J78" s="8"/>
    </row>
    <row r="79" spans="1:10" ht="12.75" customHeight="1">
      <c r="A79" s="32"/>
      <c r="B79" s="12" t="s">
        <v>127</v>
      </c>
      <c r="C79" s="5">
        <v>150</v>
      </c>
      <c r="D79" s="1">
        <v>16.6</v>
      </c>
      <c r="E79" s="5">
        <v>16.4</v>
      </c>
      <c r="F79" s="5">
        <v>9.9</v>
      </c>
      <c r="G79" s="5">
        <v>254.6</v>
      </c>
      <c r="H79" s="5">
        <v>21.7</v>
      </c>
      <c r="I79" s="5">
        <v>105</v>
      </c>
      <c r="J79" s="8"/>
    </row>
    <row r="80" spans="1:10" ht="12.75" customHeight="1">
      <c r="A80" s="32"/>
      <c r="B80" s="12" t="s">
        <v>24</v>
      </c>
      <c r="C80" s="12">
        <v>40</v>
      </c>
      <c r="D80" s="12">
        <v>0.44</v>
      </c>
      <c r="E80" s="12">
        <v>0</v>
      </c>
      <c r="F80" s="12">
        <v>1.52</v>
      </c>
      <c r="G80" s="12">
        <v>8</v>
      </c>
      <c r="H80" s="12">
        <v>10</v>
      </c>
      <c r="I80" s="12">
        <v>615</v>
      </c>
      <c r="J80" s="8"/>
    </row>
    <row r="81" spans="1:10" ht="12.75" customHeight="1">
      <c r="A81" s="32"/>
      <c r="B81" s="9" t="s">
        <v>95</v>
      </c>
      <c r="C81" s="12">
        <v>150</v>
      </c>
      <c r="D81" s="12">
        <v>0.24</v>
      </c>
      <c r="E81" s="12">
        <v>0</v>
      </c>
      <c r="F81" s="12">
        <v>16.99</v>
      </c>
      <c r="G81" s="12">
        <v>68.98</v>
      </c>
      <c r="H81" s="12">
        <v>0.1</v>
      </c>
      <c r="I81" s="12">
        <v>656</v>
      </c>
      <c r="J81" s="8"/>
    </row>
    <row r="82" spans="1:10" ht="12.75" customHeight="1">
      <c r="A82" s="32"/>
      <c r="B82" s="12" t="s">
        <v>25</v>
      </c>
      <c r="C82" s="12">
        <v>20</v>
      </c>
      <c r="D82" s="12">
        <v>1.36</v>
      </c>
      <c r="E82" s="12">
        <v>0.22</v>
      </c>
      <c r="F82" s="12">
        <v>9</v>
      </c>
      <c r="G82" s="12">
        <v>44.4</v>
      </c>
      <c r="H82" s="12">
        <v>0</v>
      </c>
      <c r="I82" s="12">
        <v>606</v>
      </c>
      <c r="J82" s="8"/>
    </row>
    <row r="83" spans="1:10" ht="12.75" customHeight="1">
      <c r="A83" s="32"/>
      <c r="B83" s="12" t="s">
        <v>64</v>
      </c>
      <c r="C83" s="12">
        <v>20</v>
      </c>
      <c r="D83" s="12">
        <v>1.5</v>
      </c>
      <c r="E83" s="12">
        <v>0.1</v>
      </c>
      <c r="F83" s="12">
        <v>10</v>
      </c>
      <c r="G83" s="12">
        <v>47.4</v>
      </c>
      <c r="H83" s="12">
        <v>0</v>
      </c>
      <c r="I83" s="12">
        <v>605</v>
      </c>
      <c r="J83" s="8"/>
    </row>
    <row r="84" spans="1:10" ht="12.75" customHeight="1">
      <c r="A84" s="32"/>
      <c r="B84" s="35" t="s">
        <v>118</v>
      </c>
      <c r="C84" s="40">
        <f aca="true" t="shared" si="5" ref="C84:H84">SUM(C78:C83)</f>
        <v>560</v>
      </c>
      <c r="D84" s="40">
        <f t="shared" si="5"/>
        <v>22.57</v>
      </c>
      <c r="E84" s="40">
        <f t="shared" si="5"/>
        <v>20.43</v>
      </c>
      <c r="F84" s="40">
        <f t="shared" si="5"/>
        <v>62.58</v>
      </c>
      <c r="G84" s="40">
        <f t="shared" si="5"/>
        <v>527.16</v>
      </c>
      <c r="H84" s="40">
        <f t="shared" si="5"/>
        <v>36.85</v>
      </c>
      <c r="I84" s="17"/>
      <c r="J84" s="8">
        <f>G84*100/G94</f>
        <v>35.60737058251378</v>
      </c>
    </row>
    <row r="85" spans="1:10" ht="12.75" customHeight="1">
      <c r="A85" s="55" t="s">
        <v>18</v>
      </c>
      <c r="B85" s="9"/>
      <c r="C85" s="5"/>
      <c r="D85" s="5"/>
      <c r="E85" s="5"/>
      <c r="F85" s="5"/>
      <c r="G85" s="5"/>
      <c r="H85" s="5"/>
      <c r="I85" s="12"/>
      <c r="J85" s="8"/>
    </row>
    <row r="86" spans="1:10" ht="12.75" customHeight="1">
      <c r="A86" s="56"/>
      <c r="B86" s="9" t="s">
        <v>68</v>
      </c>
      <c r="C86" s="12">
        <v>120</v>
      </c>
      <c r="D86" s="12">
        <v>25.99</v>
      </c>
      <c r="E86" s="12">
        <v>7.86</v>
      </c>
      <c r="F86" s="12">
        <v>26.58</v>
      </c>
      <c r="G86" s="12">
        <v>280.97</v>
      </c>
      <c r="H86" s="12">
        <v>0.43</v>
      </c>
      <c r="I86" s="12">
        <v>451</v>
      </c>
      <c r="J86" s="18"/>
    </row>
    <row r="87" spans="1:10" ht="12.75" customHeight="1">
      <c r="A87" s="36"/>
      <c r="B87" s="9" t="s">
        <v>81</v>
      </c>
      <c r="C87" s="12">
        <v>15</v>
      </c>
      <c r="D87" s="12">
        <v>0.76</v>
      </c>
      <c r="E87" s="12">
        <v>1.6</v>
      </c>
      <c r="F87" s="12">
        <v>4.9</v>
      </c>
      <c r="G87" s="12">
        <v>37.05</v>
      </c>
      <c r="H87" s="12">
        <v>0.14</v>
      </c>
      <c r="I87" s="12">
        <v>554</v>
      </c>
      <c r="J87" s="8"/>
    </row>
    <row r="88" spans="1:10" ht="12.75" customHeight="1">
      <c r="A88" s="36"/>
      <c r="B88" s="9" t="s">
        <v>86</v>
      </c>
      <c r="C88" s="12">
        <v>40</v>
      </c>
      <c r="D88" s="5">
        <v>0.5</v>
      </c>
      <c r="E88" s="5" t="s">
        <v>34</v>
      </c>
      <c r="F88" s="5">
        <v>4.65</v>
      </c>
      <c r="G88" s="5">
        <v>20.92</v>
      </c>
      <c r="H88" s="5">
        <v>1.92</v>
      </c>
      <c r="I88" s="5">
        <v>9</v>
      </c>
      <c r="J88" s="8"/>
    </row>
    <row r="89" spans="1:10" ht="12.75" customHeight="1">
      <c r="A89" s="36"/>
      <c r="B89" s="12" t="s">
        <v>105</v>
      </c>
      <c r="C89" s="12">
        <v>20</v>
      </c>
      <c r="D89" s="12">
        <v>0.66</v>
      </c>
      <c r="E89" s="12">
        <v>2.82</v>
      </c>
      <c r="F89" s="12">
        <v>6.01</v>
      </c>
      <c r="G89" s="12">
        <v>52</v>
      </c>
      <c r="H89" s="12">
        <v>0</v>
      </c>
      <c r="I89" s="12">
        <v>611</v>
      </c>
      <c r="J89" s="8"/>
    </row>
    <row r="90" spans="1:10" ht="12.75" customHeight="1">
      <c r="A90" s="36"/>
      <c r="B90" s="12" t="s">
        <v>6</v>
      </c>
      <c r="C90" s="12">
        <v>200</v>
      </c>
      <c r="D90" s="12">
        <v>2.8</v>
      </c>
      <c r="E90" s="12">
        <v>2.5</v>
      </c>
      <c r="F90" s="12">
        <v>4.7</v>
      </c>
      <c r="G90" s="12">
        <v>52.5</v>
      </c>
      <c r="H90" s="12">
        <v>2</v>
      </c>
      <c r="I90" s="5" t="s">
        <v>90</v>
      </c>
      <c r="J90" s="8"/>
    </row>
    <row r="91" spans="1:10" ht="12.75" customHeight="1">
      <c r="A91" s="32"/>
      <c r="B91" s="12" t="s">
        <v>25</v>
      </c>
      <c r="C91" s="12">
        <v>20</v>
      </c>
      <c r="D91" s="12">
        <v>1.36</v>
      </c>
      <c r="E91" s="12">
        <v>0.22</v>
      </c>
      <c r="F91" s="12">
        <v>9</v>
      </c>
      <c r="G91" s="12">
        <v>44.4</v>
      </c>
      <c r="H91" s="12">
        <v>0</v>
      </c>
      <c r="I91" s="12">
        <v>606</v>
      </c>
      <c r="J91" s="8"/>
    </row>
    <row r="92" spans="1:10" ht="12.75" customHeight="1">
      <c r="A92" s="36"/>
      <c r="B92" s="12" t="s">
        <v>64</v>
      </c>
      <c r="C92" s="12">
        <v>40</v>
      </c>
      <c r="D92" s="12">
        <v>3</v>
      </c>
      <c r="E92" s="12">
        <v>0.2</v>
      </c>
      <c r="F92" s="12">
        <v>20</v>
      </c>
      <c r="G92" s="12">
        <v>94.8</v>
      </c>
      <c r="H92" s="12">
        <v>0</v>
      </c>
      <c r="I92" s="12">
        <v>605</v>
      </c>
      <c r="J92" s="8"/>
    </row>
    <row r="93" spans="1:10" ht="12.75" customHeight="1">
      <c r="A93" s="32"/>
      <c r="B93" s="35" t="s">
        <v>118</v>
      </c>
      <c r="C93" s="40">
        <f aca="true" t="shared" si="6" ref="C93:H93">SUM(C85:C92)</f>
        <v>455</v>
      </c>
      <c r="D93" s="40">
        <f t="shared" si="6"/>
        <v>35.07</v>
      </c>
      <c r="E93" s="40">
        <f t="shared" si="6"/>
        <v>15.200000000000001</v>
      </c>
      <c r="F93" s="40">
        <f t="shared" si="6"/>
        <v>75.84</v>
      </c>
      <c r="G93" s="40">
        <f t="shared" si="6"/>
        <v>582.64</v>
      </c>
      <c r="H93" s="40">
        <f t="shared" si="6"/>
        <v>4.49</v>
      </c>
      <c r="I93" s="40"/>
      <c r="J93" s="8">
        <f>G93*100/G94</f>
        <v>39.354803847400845</v>
      </c>
    </row>
    <row r="94" spans="1:10" ht="12.75" customHeight="1">
      <c r="A94" s="32" t="s">
        <v>63</v>
      </c>
      <c r="B94" s="35"/>
      <c r="C94" s="17"/>
      <c r="D94" s="40">
        <f>D73+D76+D84+D93</f>
        <v>68.19999999999999</v>
      </c>
      <c r="E94" s="40">
        <f>E73+E76+E84+E93</f>
        <v>46.300000000000004</v>
      </c>
      <c r="F94" s="40">
        <f>F73+F76+F84+F93</f>
        <v>196.99</v>
      </c>
      <c r="G94" s="40">
        <f>G73+G76+G84+G93</f>
        <v>1480.48</v>
      </c>
      <c r="H94" s="40">
        <f>H73+H76+H84+H93</f>
        <v>53.14000000000001</v>
      </c>
      <c r="I94" s="17"/>
      <c r="J94" s="8"/>
    </row>
    <row r="95" spans="1:10" ht="12.75" customHeight="1">
      <c r="A95" s="32"/>
      <c r="B95" s="35"/>
      <c r="C95" s="17"/>
      <c r="D95" s="40"/>
      <c r="E95" s="40"/>
      <c r="F95" s="40"/>
      <c r="G95" s="40"/>
      <c r="H95" s="40"/>
      <c r="I95" s="17"/>
      <c r="J95" s="8"/>
    </row>
    <row r="96" spans="1:10" ht="12.75" customHeight="1">
      <c r="A96" s="32" t="s">
        <v>88</v>
      </c>
      <c r="B96" s="52"/>
      <c r="C96" s="5"/>
      <c r="D96" s="5"/>
      <c r="E96" s="5"/>
      <c r="F96" s="5"/>
      <c r="G96" s="5"/>
      <c r="H96" s="5"/>
      <c r="I96" s="5"/>
      <c r="J96" s="8"/>
    </row>
    <row r="97" spans="1:10" ht="12.75" customHeight="1">
      <c r="A97" s="32"/>
      <c r="B97" s="52"/>
      <c r="C97" s="5"/>
      <c r="D97" s="5"/>
      <c r="E97" s="5"/>
      <c r="F97" s="5"/>
      <c r="G97" s="5"/>
      <c r="H97" s="5"/>
      <c r="I97" s="5"/>
      <c r="J97" s="8"/>
    </row>
    <row r="98" spans="1:10" ht="12.75" customHeight="1">
      <c r="A98" s="32" t="s">
        <v>122</v>
      </c>
      <c r="B98" s="9" t="s">
        <v>80</v>
      </c>
      <c r="C98" s="5">
        <v>30</v>
      </c>
      <c r="D98" s="5">
        <v>1.56</v>
      </c>
      <c r="E98" s="5">
        <v>0.12</v>
      </c>
      <c r="F98" s="5">
        <v>17.36</v>
      </c>
      <c r="G98" s="5">
        <v>75.46</v>
      </c>
      <c r="H98" s="5">
        <v>0.5</v>
      </c>
      <c r="I98" s="5">
        <v>704</v>
      </c>
      <c r="J98" s="8"/>
    </row>
    <row r="99" spans="1:10" ht="12.75" customHeight="1">
      <c r="A99" s="32"/>
      <c r="B99" s="9" t="s">
        <v>51</v>
      </c>
      <c r="C99" s="31">
        <v>180</v>
      </c>
      <c r="D99" s="31">
        <v>5.589</v>
      </c>
      <c r="E99" s="31">
        <v>5.553</v>
      </c>
      <c r="F99" s="31">
        <v>15.597</v>
      </c>
      <c r="G99" s="31">
        <v>210</v>
      </c>
      <c r="H99" s="31">
        <v>0.88</v>
      </c>
      <c r="I99" s="31">
        <v>98</v>
      </c>
      <c r="J99" s="18"/>
    </row>
    <row r="100" spans="1:10" ht="12.75" customHeight="1">
      <c r="A100" s="32"/>
      <c r="B100" s="9" t="s">
        <v>125</v>
      </c>
      <c r="C100" s="12">
        <v>150</v>
      </c>
      <c r="D100" s="12">
        <v>4.58</v>
      </c>
      <c r="E100" s="12">
        <v>4.08</v>
      </c>
      <c r="F100" s="12">
        <v>7.58</v>
      </c>
      <c r="G100" s="12">
        <v>85</v>
      </c>
      <c r="H100" s="12">
        <v>2.05</v>
      </c>
      <c r="I100" s="12">
        <v>419</v>
      </c>
      <c r="J100" s="8"/>
    </row>
    <row r="101" spans="1:10" ht="12.75" customHeight="1">
      <c r="A101" s="32"/>
      <c r="B101" s="35" t="s">
        <v>118</v>
      </c>
      <c r="C101" s="40">
        <f aca="true" t="shared" si="7" ref="C101:H101">SUM(C98:C100)</f>
        <v>360</v>
      </c>
      <c r="D101" s="40">
        <f t="shared" si="7"/>
        <v>11.729000000000001</v>
      </c>
      <c r="E101" s="40">
        <f t="shared" si="7"/>
        <v>9.753</v>
      </c>
      <c r="F101" s="40">
        <f t="shared" si="7"/>
        <v>40.537</v>
      </c>
      <c r="G101" s="40">
        <f t="shared" si="7"/>
        <v>370.46</v>
      </c>
      <c r="H101" s="40">
        <f t="shared" si="7"/>
        <v>3.4299999999999997</v>
      </c>
      <c r="I101" s="17"/>
      <c r="J101" s="8">
        <f>G101*100/G123</f>
        <v>23.082339013676442</v>
      </c>
    </row>
    <row r="102" spans="1:10" ht="12.75" customHeight="1">
      <c r="A102" s="32"/>
      <c r="B102" s="35"/>
      <c r="C102" s="40"/>
      <c r="D102" s="40"/>
      <c r="E102" s="40"/>
      <c r="F102" s="40"/>
      <c r="G102" s="40"/>
      <c r="H102" s="40"/>
      <c r="I102" s="17"/>
      <c r="J102" s="8"/>
    </row>
    <row r="103" spans="1:10" ht="12.75" customHeight="1">
      <c r="A103" s="32" t="s">
        <v>83</v>
      </c>
      <c r="B103" s="12" t="s">
        <v>10</v>
      </c>
      <c r="C103" s="5">
        <v>100</v>
      </c>
      <c r="D103" s="5">
        <v>0.58</v>
      </c>
      <c r="E103" s="5">
        <v>0.58</v>
      </c>
      <c r="F103" s="5">
        <v>13.68</v>
      </c>
      <c r="G103" s="5">
        <v>65.69</v>
      </c>
      <c r="H103" s="5">
        <v>13.74</v>
      </c>
      <c r="I103" s="5">
        <v>602</v>
      </c>
      <c r="J103" s="8"/>
    </row>
    <row r="104" spans="1:10" ht="12.75" customHeight="1">
      <c r="A104" s="32"/>
      <c r="B104" s="12" t="s">
        <v>75</v>
      </c>
      <c r="C104" s="12">
        <v>100</v>
      </c>
      <c r="D104" s="12">
        <v>0.5</v>
      </c>
      <c r="E104" s="12">
        <v>0.1</v>
      </c>
      <c r="F104" s="12">
        <v>10.1</v>
      </c>
      <c r="G104" s="12">
        <v>46</v>
      </c>
      <c r="H104" s="12">
        <v>2</v>
      </c>
      <c r="I104" s="12">
        <v>608</v>
      </c>
      <c r="J104" s="8"/>
    </row>
    <row r="105" spans="1:10" ht="12.75" customHeight="1">
      <c r="A105" s="32"/>
      <c r="B105" s="35" t="s">
        <v>118</v>
      </c>
      <c r="C105" s="14">
        <f>SUM(C103:C104)</f>
        <v>200</v>
      </c>
      <c r="D105" s="14">
        <f>SUM(D103:D103)</f>
        <v>0.58</v>
      </c>
      <c r="E105" s="14">
        <f>SUM(E103:E103)</f>
        <v>0.58</v>
      </c>
      <c r="F105" s="14">
        <f>SUM(F103:F104)</f>
        <v>23.78</v>
      </c>
      <c r="G105" s="14">
        <f>SUM(G103:G104)</f>
        <v>111.69</v>
      </c>
      <c r="H105" s="14">
        <f>SUM(H103:H103)</f>
        <v>13.74</v>
      </c>
      <c r="I105" s="5"/>
      <c r="J105" s="8">
        <f>G105*100/G123</f>
        <v>6.95909529891897</v>
      </c>
    </row>
    <row r="106" spans="1:10" ht="12.75" customHeight="1">
      <c r="A106" s="32"/>
      <c r="B106" s="35"/>
      <c r="C106" s="14"/>
      <c r="D106" s="14"/>
      <c r="E106" s="14"/>
      <c r="F106" s="14"/>
      <c r="G106" s="14"/>
      <c r="H106" s="14"/>
      <c r="I106" s="5"/>
      <c r="J106" s="8"/>
    </row>
    <row r="107" spans="1:10" ht="12.75" customHeight="1">
      <c r="A107" s="32" t="s">
        <v>101</v>
      </c>
      <c r="B107" s="9" t="s">
        <v>97</v>
      </c>
      <c r="C107" s="12">
        <v>180</v>
      </c>
      <c r="D107" s="12">
        <v>1.39</v>
      </c>
      <c r="E107" s="12">
        <v>4.56</v>
      </c>
      <c r="F107" s="12">
        <v>7.24</v>
      </c>
      <c r="G107" s="12">
        <v>75</v>
      </c>
      <c r="H107" s="12">
        <v>6.84</v>
      </c>
      <c r="I107" s="12">
        <v>57</v>
      </c>
      <c r="J107" s="8"/>
    </row>
    <row r="108" spans="1:10" ht="12.75" customHeight="1">
      <c r="A108" s="32"/>
      <c r="B108" s="9" t="s">
        <v>26</v>
      </c>
      <c r="C108" s="12">
        <v>60</v>
      </c>
      <c r="D108" s="12">
        <v>6.79</v>
      </c>
      <c r="E108" s="12">
        <v>4.27</v>
      </c>
      <c r="F108" s="12">
        <v>6.3</v>
      </c>
      <c r="G108" s="12">
        <v>99.73</v>
      </c>
      <c r="H108" s="12">
        <v>0.29</v>
      </c>
      <c r="I108" s="12">
        <v>733</v>
      </c>
      <c r="J108" s="8"/>
    </row>
    <row r="109" spans="1:10" ht="12.75" customHeight="1">
      <c r="A109" s="32"/>
      <c r="B109" s="12" t="s">
        <v>13</v>
      </c>
      <c r="C109" s="5">
        <v>120</v>
      </c>
      <c r="D109" s="5">
        <v>4.42</v>
      </c>
      <c r="E109" s="5">
        <v>4.24</v>
      </c>
      <c r="F109" s="5">
        <v>28.26</v>
      </c>
      <c r="G109" s="5">
        <v>168.88</v>
      </c>
      <c r="H109" s="5">
        <v>0</v>
      </c>
      <c r="I109" s="5">
        <v>195</v>
      </c>
      <c r="J109" s="8"/>
    </row>
    <row r="110" spans="1:10" ht="12.75" customHeight="1">
      <c r="A110" s="32"/>
      <c r="B110" s="9" t="s">
        <v>104</v>
      </c>
      <c r="C110" s="12">
        <v>40</v>
      </c>
      <c r="D110" s="12">
        <v>1.1</v>
      </c>
      <c r="E110" s="12">
        <v>4.17</v>
      </c>
      <c r="F110" s="12">
        <v>6.86</v>
      </c>
      <c r="G110" s="12">
        <v>69.28</v>
      </c>
      <c r="H110" s="12">
        <v>9.6</v>
      </c>
      <c r="I110" s="12">
        <v>23</v>
      </c>
      <c r="J110" s="8"/>
    </row>
    <row r="111" spans="1:10" ht="12.75" customHeight="1">
      <c r="A111" s="32"/>
      <c r="B111" s="9" t="s">
        <v>19</v>
      </c>
      <c r="C111" s="12">
        <v>150</v>
      </c>
      <c r="D111" s="12">
        <v>0.43</v>
      </c>
      <c r="E111" s="12">
        <v>0.05</v>
      </c>
      <c r="F111" s="12">
        <v>22.65</v>
      </c>
      <c r="G111" s="12">
        <v>92.7</v>
      </c>
      <c r="H111" s="12">
        <v>0.82</v>
      </c>
      <c r="I111" s="12">
        <v>664</v>
      </c>
      <c r="J111" s="8"/>
    </row>
    <row r="112" spans="1:10" ht="12.75" customHeight="1">
      <c r="A112" s="32"/>
      <c r="B112" s="12" t="s">
        <v>25</v>
      </c>
      <c r="C112" s="12">
        <v>20</v>
      </c>
      <c r="D112" s="12">
        <v>1.36</v>
      </c>
      <c r="E112" s="12">
        <v>0.22</v>
      </c>
      <c r="F112" s="12">
        <v>9</v>
      </c>
      <c r="G112" s="12">
        <v>44.4</v>
      </c>
      <c r="H112" s="12">
        <v>0</v>
      </c>
      <c r="I112" s="12">
        <v>606</v>
      </c>
      <c r="J112" s="8"/>
    </row>
    <row r="113" spans="1:10" ht="12.75" customHeight="1">
      <c r="A113" s="32"/>
      <c r="B113" s="12" t="s">
        <v>64</v>
      </c>
      <c r="C113" s="12">
        <v>20</v>
      </c>
      <c r="D113" s="12">
        <v>1.5</v>
      </c>
      <c r="E113" s="12">
        <v>0.1</v>
      </c>
      <c r="F113" s="12">
        <v>10</v>
      </c>
      <c r="G113" s="12">
        <v>47.4</v>
      </c>
      <c r="H113" s="12">
        <v>0</v>
      </c>
      <c r="I113" s="12">
        <v>605</v>
      </c>
      <c r="J113" s="8"/>
    </row>
    <row r="114" spans="1:10" ht="12.75" customHeight="1">
      <c r="A114" s="32"/>
      <c r="B114" s="35" t="s">
        <v>118</v>
      </c>
      <c r="C114" s="40">
        <f aca="true" t="shared" si="8" ref="C114:H114">SUM(C107:C113)</f>
        <v>590</v>
      </c>
      <c r="D114" s="40">
        <f t="shared" si="8"/>
        <v>16.99</v>
      </c>
      <c r="E114" s="40">
        <f t="shared" si="8"/>
        <v>17.61</v>
      </c>
      <c r="F114" s="40">
        <f t="shared" si="8"/>
        <v>90.31</v>
      </c>
      <c r="G114" s="40">
        <f t="shared" si="8"/>
        <v>597.39</v>
      </c>
      <c r="H114" s="40">
        <f t="shared" si="8"/>
        <v>17.55</v>
      </c>
      <c r="I114" s="17"/>
      <c r="J114" s="8">
        <f>G114*100/G123</f>
        <v>37.221720302813175</v>
      </c>
    </row>
    <row r="115" spans="1:10" ht="12.75" customHeight="1">
      <c r="A115" s="55" t="s">
        <v>18</v>
      </c>
      <c r="B115" s="9"/>
      <c r="C115" s="5"/>
      <c r="D115" s="5"/>
      <c r="E115" s="5"/>
      <c r="F115" s="5"/>
      <c r="G115" s="5"/>
      <c r="H115" s="5"/>
      <c r="I115" s="12"/>
      <c r="J115" s="8"/>
    </row>
    <row r="116" spans="1:10" ht="12.75" customHeight="1">
      <c r="A116" s="56"/>
      <c r="B116" s="9" t="s">
        <v>109</v>
      </c>
      <c r="C116" s="12">
        <v>60</v>
      </c>
      <c r="D116" s="12">
        <v>7.98</v>
      </c>
      <c r="E116" s="12">
        <v>2.38</v>
      </c>
      <c r="F116" s="12">
        <v>4.08</v>
      </c>
      <c r="G116" s="12">
        <v>69.64</v>
      </c>
      <c r="H116" s="12">
        <v>0</v>
      </c>
      <c r="I116" s="12">
        <v>151</v>
      </c>
      <c r="J116" s="18"/>
    </row>
    <row r="117" spans="1:10" ht="12.75" customHeight="1">
      <c r="A117" s="57"/>
      <c r="B117" s="12" t="s">
        <v>36</v>
      </c>
      <c r="C117" s="5">
        <v>120</v>
      </c>
      <c r="D117" s="5">
        <v>2.52</v>
      </c>
      <c r="E117" s="5">
        <v>5.63</v>
      </c>
      <c r="F117" s="5">
        <v>21.77</v>
      </c>
      <c r="G117" s="5">
        <v>145.97</v>
      </c>
      <c r="H117" s="5">
        <v>15.21</v>
      </c>
      <c r="I117" s="5">
        <v>205</v>
      </c>
      <c r="J117" s="8"/>
    </row>
    <row r="118" spans="1:9" ht="12.75" customHeight="1">
      <c r="A118" s="45"/>
      <c r="B118" s="12" t="s">
        <v>74</v>
      </c>
      <c r="C118" s="12">
        <v>45</v>
      </c>
      <c r="D118" s="12">
        <v>2.87</v>
      </c>
      <c r="E118" s="12">
        <v>1.92</v>
      </c>
      <c r="F118" s="12">
        <v>28.36</v>
      </c>
      <c r="G118" s="12">
        <v>143</v>
      </c>
      <c r="H118" s="12">
        <v>0.05</v>
      </c>
      <c r="I118" s="12">
        <v>441</v>
      </c>
    </row>
    <row r="119" spans="1:10" ht="12.75" customHeight="1">
      <c r="A119" s="45"/>
      <c r="B119" s="12" t="s">
        <v>126</v>
      </c>
      <c r="C119" s="12">
        <v>150</v>
      </c>
      <c r="D119" s="12">
        <v>4.35</v>
      </c>
      <c r="E119" s="12">
        <v>3.75</v>
      </c>
      <c r="F119" s="12">
        <v>6</v>
      </c>
      <c r="G119" s="12">
        <v>75</v>
      </c>
      <c r="H119" s="12">
        <v>1.05</v>
      </c>
      <c r="I119" s="12">
        <v>420</v>
      </c>
      <c r="J119" s="8"/>
    </row>
    <row r="120" spans="1:10" ht="12.75" customHeight="1">
      <c r="A120" s="36"/>
      <c r="B120" s="12" t="s">
        <v>25</v>
      </c>
      <c r="C120" s="12">
        <v>20</v>
      </c>
      <c r="D120" s="12">
        <v>1.36</v>
      </c>
      <c r="E120" s="12">
        <v>0.22</v>
      </c>
      <c r="F120" s="12">
        <v>9</v>
      </c>
      <c r="G120" s="12">
        <v>44.4</v>
      </c>
      <c r="H120" s="12">
        <v>0</v>
      </c>
      <c r="I120" s="12">
        <v>606</v>
      </c>
      <c r="J120" s="8"/>
    </row>
    <row r="121" spans="1:10" ht="12.75" customHeight="1">
      <c r="A121" s="32"/>
      <c r="B121" s="12" t="s">
        <v>64</v>
      </c>
      <c r="C121" s="12">
        <v>20</v>
      </c>
      <c r="D121" s="12">
        <v>1.5</v>
      </c>
      <c r="E121" s="12">
        <v>0.1</v>
      </c>
      <c r="F121" s="12">
        <v>10</v>
      </c>
      <c r="G121" s="12">
        <v>47.4</v>
      </c>
      <c r="H121" s="12">
        <v>0</v>
      </c>
      <c r="I121" s="12">
        <v>605</v>
      </c>
      <c r="J121" s="8"/>
    </row>
    <row r="122" spans="1:10" ht="12.75" customHeight="1">
      <c r="A122" s="32"/>
      <c r="B122" s="35" t="s">
        <v>118</v>
      </c>
      <c r="C122" s="40">
        <v>410</v>
      </c>
      <c r="D122" s="40">
        <f>SUM(D115:D121)</f>
        <v>20.58</v>
      </c>
      <c r="E122" s="40">
        <f>SUM(E115:E121)</f>
        <v>14</v>
      </c>
      <c r="F122" s="40">
        <f>SUM(F115:F121)</f>
        <v>79.21000000000001</v>
      </c>
      <c r="G122" s="40">
        <f>SUM(G115:G121)</f>
        <v>525.41</v>
      </c>
      <c r="H122" s="40">
        <f>SUM(H115:H121)</f>
        <v>16.310000000000002</v>
      </c>
      <c r="I122" s="40"/>
      <c r="J122" s="8">
        <f>G122*100/G123</f>
        <v>32.736845384591426</v>
      </c>
    </row>
    <row r="123" spans="1:10" ht="12.75" customHeight="1">
      <c r="A123" s="32" t="s">
        <v>20</v>
      </c>
      <c r="B123" s="35"/>
      <c r="C123" s="17"/>
      <c r="D123" s="40">
        <f>D101+D105+D114+D122</f>
        <v>49.879</v>
      </c>
      <c r="E123" s="40">
        <f>E101+E105+E114+E122</f>
        <v>41.943</v>
      </c>
      <c r="F123" s="40">
        <f>F101+F105+F114+F122</f>
        <v>233.83700000000002</v>
      </c>
      <c r="G123" s="40">
        <f>G101+G105+G114+G122</f>
        <v>1604.9499999999998</v>
      </c>
      <c r="H123" s="40">
        <f>H101+H105+H114+H122</f>
        <v>51.03</v>
      </c>
      <c r="I123" s="17"/>
      <c r="J123" s="8"/>
    </row>
    <row r="124" spans="1:10" ht="12.75" customHeight="1">
      <c r="A124" s="32"/>
      <c r="B124" s="35"/>
      <c r="C124" s="17"/>
      <c r="D124" s="40"/>
      <c r="E124" s="40"/>
      <c r="F124" s="40"/>
      <c r="G124" s="40"/>
      <c r="H124" s="40"/>
      <c r="I124" s="17"/>
      <c r="J124" s="8"/>
    </row>
    <row r="125" spans="1:10" ht="12.75" customHeight="1">
      <c r="A125" s="32" t="s">
        <v>65</v>
      </c>
      <c r="B125" s="53"/>
      <c r="C125" s="5"/>
      <c r="D125" s="5"/>
      <c r="E125" s="5"/>
      <c r="F125" s="5"/>
      <c r="G125" s="5"/>
      <c r="H125" s="5"/>
      <c r="I125" s="5"/>
      <c r="J125" s="8"/>
    </row>
    <row r="126" spans="1:10" ht="12.75" customHeight="1">
      <c r="A126" s="32"/>
      <c r="B126" s="52"/>
      <c r="C126" s="5"/>
      <c r="D126" s="5"/>
      <c r="E126" s="5"/>
      <c r="F126" s="5"/>
      <c r="G126" s="5"/>
      <c r="H126" s="5"/>
      <c r="I126" s="5"/>
      <c r="J126" s="8"/>
    </row>
    <row r="127" spans="1:10" ht="12.75" customHeight="1">
      <c r="A127" s="32" t="s">
        <v>122</v>
      </c>
      <c r="B127" s="9" t="s">
        <v>31</v>
      </c>
      <c r="C127" s="5">
        <v>30</v>
      </c>
      <c r="D127" s="5">
        <v>1.66</v>
      </c>
      <c r="E127" s="5">
        <v>0.2</v>
      </c>
      <c r="F127" s="5">
        <v>17.65</v>
      </c>
      <c r="G127" s="5">
        <v>79.2</v>
      </c>
      <c r="H127" s="5">
        <v>0.2</v>
      </c>
      <c r="I127" s="5">
        <v>2</v>
      </c>
      <c r="J127" s="8"/>
    </row>
    <row r="128" spans="1:10" ht="12.75" customHeight="1">
      <c r="A128" s="32"/>
      <c r="B128" s="9" t="s">
        <v>37</v>
      </c>
      <c r="C128" s="33">
        <v>180</v>
      </c>
      <c r="D128" s="33">
        <v>6.42</v>
      </c>
      <c r="E128" s="33">
        <v>7.28</v>
      </c>
      <c r="F128" s="33">
        <v>18.74</v>
      </c>
      <c r="G128" s="33">
        <v>209.48</v>
      </c>
      <c r="H128" s="29">
        <v>0.9</v>
      </c>
      <c r="I128" s="33">
        <v>101</v>
      </c>
      <c r="J128" s="18"/>
    </row>
    <row r="129" spans="1:10" ht="12.75" customHeight="1">
      <c r="A129" s="32"/>
      <c r="B129" s="9" t="s">
        <v>35</v>
      </c>
      <c r="C129" s="12">
        <v>150</v>
      </c>
      <c r="D129" s="12">
        <v>2.65</v>
      </c>
      <c r="E129" s="12">
        <v>2.33</v>
      </c>
      <c r="F129" s="12">
        <v>11.31</v>
      </c>
      <c r="G129" s="12">
        <v>77</v>
      </c>
      <c r="H129" s="12">
        <v>1.19</v>
      </c>
      <c r="I129" s="12">
        <v>413</v>
      </c>
      <c r="J129" s="8"/>
    </row>
    <row r="130" spans="1:10" ht="12.75" customHeight="1">
      <c r="A130" s="32"/>
      <c r="B130" s="35" t="s">
        <v>118</v>
      </c>
      <c r="C130" s="40">
        <f aca="true" t="shared" si="9" ref="C130:H130">SUM(C127:C129)</f>
        <v>360</v>
      </c>
      <c r="D130" s="40">
        <f t="shared" si="9"/>
        <v>10.73</v>
      </c>
      <c r="E130" s="40">
        <f t="shared" si="9"/>
        <v>9.81</v>
      </c>
      <c r="F130" s="40">
        <f t="shared" si="9"/>
        <v>47.7</v>
      </c>
      <c r="G130" s="40">
        <f t="shared" si="9"/>
        <v>365.68</v>
      </c>
      <c r="H130" s="40">
        <f t="shared" si="9"/>
        <v>2.29</v>
      </c>
      <c r="I130" s="17"/>
      <c r="J130" s="8">
        <f>G130*100/G152</f>
        <v>22.75473694035656</v>
      </c>
    </row>
    <row r="131" spans="1:10" ht="12.75" customHeight="1">
      <c r="A131" s="32"/>
      <c r="B131" s="35"/>
      <c r="C131" s="40"/>
      <c r="D131" s="40"/>
      <c r="E131" s="40"/>
      <c r="F131" s="40"/>
      <c r="G131" s="40"/>
      <c r="H131" s="40"/>
      <c r="I131" s="17"/>
      <c r="J131" s="8"/>
    </row>
    <row r="132" spans="1:10" ht="12.75" customHeight="1">
      <c r="A132" s="32" t="s">
        <v>134</v>
      </c>
      <c r="B132" s="12" t="s">
        <v>123</v>
      </c>
      <c r="C132" s="5">
        <v>100</v>
      </c>
      <c r="D132" s="5">
        <v>1.22</v>
      </c>
      <c r="E132" s="5">
        <v>0.27999999999999997</v>
      </c>
      <c r="F132" s="5">
        <v>10.26</v>
      </c>
      <c r="G132" s="5">
        <v>54.5</v>
      </c>
      <c r="H132" s="5">
        <v>31.359999999999996</v>
      </c>
      <c r="I132" s="5">
        <v>603</v>
      </c>
      <c r="J132" s="8"/>
    </row>
    <row r="133" spans="1:10" ht="12.75" customHeight="1">
      <c r="A133" s="32"/>
      <c r="B133" s="12" t="s">
        <v>75</v>
      </c>
      <c r="C133" s="12">
        <v>100</v>
      </c>
      <c r="D133" s="12">
        <v>0.5</v>
      </c>
      <c r="E133" s="12">
        <v>0.1</v>
      </c>
      <c r="F133" s="12">
        <v>10.1</v>
      </c>
      <c r="G133" s="12">
        <v>46</v>
      </c>
      <c r="H133" s="12">
        <v>2</v>
      </c>
      <c r="I133" s="12">
        <v>608</v>
      </c>
      <c r="J133" s="8"/>
    </row>
    <row r="134" spans="1:10" ht="12.75" customHeight="1">
      <c r="A134" s="32"/>
      <c r="B134" s="35" t="s">
        <v>118</v>
      </c>
      <c r="C134" s="14">
        <f>SUM(C132:C133)</f>
        <v>200</v>
      </c>
      <c r="D134" s="14">
        <v>1</v>
      </c>
      <c r="E134" s="14">
        <v>0</v>
      </c>
      <c r="F134" s="14">
        <f>SUM(F132:F133)</f>
        <v>20.36</v>
      </c>
      <c r="G134" s="14">
        <f>SUM(G132:G133)</f>
        <v>100.5</v>
      </c>
      <c r="H134" s="14">
        <f>SUM(H132:H133)</f>
        <v>33.36</v>
      </c>
      <c r="I134" s="5"/>
      <c r="J134" s="8">
        <v>4.79</v>
      </c>
    </row>
    <row r="135" spans="1:10" ht="12.75" customHeight="1">
      <c r="A135" s="32"/>
      <c r="B135" s="35"/>
      <c r="C135" s="14"/>
      <c r="D135" s="14"/>
      <c r="E135" s="14"/>
      <c r="F135" s="14"/>
      <c r="G135" s="14"/>
      <c r="H135" s="14"/>
      <c r="I135" s="5"/>
      <c r="J135" s="8"/>
    </row>
    <row r="136" spans="1:10" ht="12.75" customHeight="1">
      <c r="A136" s="32" t="s">
        <v>101</v>
      </c>
      <c r="B136" s="9" t="s">
        <v>38</v>
      </c>
      <c r="C136" s="12">
        <v>180</v>
      </c>
      <c r="D136" s="12">
        <v>0.98</v>
      </c>
      <c r="E136" s="12">
        <v>4.52</v>
      </c>
      <c r="F136" s="12">
        <v>6.67</v>
      </c>
      <c r="G136" s="12">
        <v>71.42</v>
      </c>
      <c r="H136" s="12">
        <v>9.59</v>
      </c>
      <c r="I136" s="12">
        <v>70</v>
      </c>
      <c r="J136" s="8"/>
    </row>
    <row r="137" spans="1:10" ht="12.75" customHeight="1">
      <c r="A137" s="32"/>
      <c r="B137" s="9" t="s">
        <v>136</v>
      </c>
      <c r="C137" s="12">
        <v>60</v>
      </c>
      <c r="D137" s="12">
        <v>8.87</v>
      </c>
      <c r="E137" s="12">
        <v>1.65</v>
      </c>
      <c r="F137" s="12">
        <v>5.81</v>
      </c>
      <c r="G137" s="12">
        <v>73.55</v>
      </c>
      <c r="H137" s="12">
        <v>0.38</v>
      </c>
      <c r="I137" s="12">
        <v>150</v>
      </c>
      <c r="J137" s="8"/>
    </row>
    <row r="138" spans="1:10" ht="12.75" customHeight="1">
      <c r="A138" s="32"/>
      <c r="B138" s="12" t="s">
        <v>43</v>
      </c>
      <c r="C138" s="5">
        <v>120</v>
      </c>
      <c r="D138" s="5">
        <v>2.46</v>
      </c>
      <c r="E138" s="5">
        <v>2.77</v>
      </c>
      <c r="F138" s="5">
        <v>17.68</v>
      </c>
      <c r="G138" s="5">
        <v>105.47</v>
      </c>
      <c r="H138" s="5">
        <v>3.06</v>
      </c>
      <c r="I138" s="5">
        <v>207</v>
      </c>
      <c r="J138" s="8"/>
    </row>
    <row r="139" spans="1:10" ht="12.75" customHeight="1">
      <c r="A139" s="32"/>
      <c r="B139" s="12" t="s">
        <v>78</v>
      </c>
      <c r="C139" s="12">
        <v>40</v>
      </c>
      <c r="D139" s="12">
        <v>0.32</v>
      </c>
      <c r="E139" s="12">
        <v>0.04</v>
      </c>
      <c r="F139" s="12">
        <v>0.68</v>
      </c>
      <c r="G139" s="12">
        <v>4</v>
      </c>
      <c r="H139" s="12">
        <v>1.4</v>
      </c>
      <c r="I139" s="12">
        <v>70</v>
      </c>
      <c r="J139" s="8"/>
    </row>
    <row r="140" spans="1:10" ht="12.75" customHeight="1">
      <c r="A140" s="32"/>
      <c r="B140" s="9" t="s">
        <v>27</v>
      </c>
      <c r="C140" s="12">
        <v>150</v>
      </c>
      <c r="D140" s="12">
        <v>0.36</v>
      </c>
      <c r="E140" s="12">
        <v>0.14</v>
      </c>
      <c r="F140" s="12">
        <v>24.33</v>
      </c>
      <c r="G140" s="12">
        <v>81.72</v>
      </c>
      <c r="H140" s="12">
        <v>1.49</v>
      </c>
      <c r="I140" s="12">
        <v>662</v>
      </c>
      <c r="J140" s="8"/>
    </row>
    <row r="141" spans="1:10" ht="12.75" customHeight="1">
      <c r="A141" s="32"/>
      <c r="B141" s="12" t="s">
        <v>25</v>
      </c>
      <c r="C141" s="12">
        <v>20</v>
      </c>
      <c r="D141" s="12">
        <v>1.36</v>
      </c>
      <c r="E141" s="12">
        <v>0.22</v>
      </c>
      <c r="F141" s="12">
        <v>9</v>
      </c>
      <c r="G141" s="12">
        <v>44.4</v>
      </c>
      <c r="H141" s="12">
        <v>0</v>
      </c>
      <c r="I141" s="12">
        <v>606</v>
      </c>
      <c r="J141" s="8"/>
    </row>
    <row r="142" spans="1:10" ht="12.75" customHeight="1">
      <c r="A142" s="32"/>
      <c r="B142" s="12" t="s">
        <v>64</v>
      </c>
      <c r="C142" s="12">
        <v>20</v>
      </c>
      <c r="D142" s="12">
        <v>1.5</v>
      </c>
      <c r="E142" s="12">
        <v>0.1</v>
      </c>
      <c r="F142" s="12">
        <v>10</v>
      </c>
      <c r="G142" s="12">
        <v>47.4</v>
      </c>
      <c r="H142" s="12">
        <v>0</v>
      </c>
      <c r="I142" s="12">
        <v>605</v>
      </c>
      <c r="J142" s="8"/>
    </row>
    <row r="143" spans="1:10" ht="12.75" customHeight="1">
      <c r="A143" s="32"/>
      <c r="B143" s="35" t="s">
        <v>118</v>
      </c>
      <c r="C143" s="40">
        <f aca="true" t="shared" si="10" ref="C143:H143">SUM(C136:C142)</f>
        <v>590</v>
      </c>
      <c r="D143" s="40">
        <f t="shared" si="10"/>
        <v>15.849999999999998</v>
      </c>
      <c r="E143" s="40">
        <f t="shared" si="10"/>
        <v>9.44</v>
      </c>
      <c r="F143" s="40">
        <f t="shared" si="10"/>
        <v>74.17</v>
      </c>
      <c r="G143" s="40">
        <f t="shared" si="10"/>
        <v>427.9599999999999</v>
      </c>
      <c r="H143" s="40">
        <f t="shared" si="10"/>
        <v>15.920000000000002</v>
      </c>
      <c r="I143" s="17"/>
      <c r="J143" s="8">
        <f>G143*100/G152</f>
        <v>26.630160853738214</v>
      </c>
    </row>
    <row r="144" spans="1:10" ht="12.75" customHeight="1">
      <c r="A144" s="55" t="s">
        <v>18</v>
      </c>
      <c r="B144" s="9"/>
      <c r="C144" s="5"/>
      <c r="D144" s="5"/>
      <c r="E144" s="5"/>
      <c r="F144" s="5"/>
      <c r="G144" s="5"/>
      <c r="H144" s="5"/>
      <c r="I144" s="12"/>
      <c r="J144" s="8"/>
    </row>
    <row r="145" spans="1:12" ht="12.75" customHeight="1">
      <c r="A145" s="56"/>
      <c r="B145" s="9" t="s">
        <v>114</v>
      </c>
      <c r="C145" s="12">
        <v>155</v>
      </c>
      <c r="D145" s="12">
        <v>23.98</v>
      </c>
      <c r="E145" s="12">
        <v>7.25</v>
      </c>
      <c r="F145" s="12">
        <v>24.51</v>
      </c>
      <c r="G145" s="12">
        <v>259.23</v>
      </c>
      <c r="H145" s="12">
        <v>0.29</v>
      </c>
      <c r="I145" s="12">
        <v>450</v>
      </c>
      <c r="J145" s="18"/>
      <c r="L145" t="s">
        <v>106</v>
      </c>
    </row>
    <row r="146" spans="1:10" ht="12.75" customHeight="1">
      <c r="A146" s="56"/>
      <c r="B146" s="9" t="s">
        <v>85</v>
      </c>
      <c r="C146" s="12">
        <v>40</v>
      </c>
      <c r="D146" s="12">
        <v>0.57</v>
      </c>
      <c r="E146" s="12">
        <v>4.02</v>
      </c>
      <c r="F146" s="12">
        <v>6.5</v>
      </c>
      <c r="G146" s="12">
        <v>64.58</v>
      </c>
      <c r="H146" s="12">
        <v>2.42</v>
      </c>
      <c r="I146" s="12">
        <v>16</v>
      </c>
      <c r="J146" s="18"/>
    </row>
    <row r="147" spans="1:10" ht="12.75" customHeight="1">
      <c r="A147" s="56"/>
      <c r="B147" s="12" t="s">
        <v>4</v>
      </c>
      <c r="C147" s="12">
        <v>40</v>
      </c>
      <c r="D147" s="12">
        <v>3</v>
      </c>
      <c r="E147" s="12">
        <v>3.9</v>
      </c>
      <c r="F147" s="12">
        <v>29.8</v>
      </c>
      <c r="G147" s="12">
        <v>166.8</v>
      </c>
      <c r="H147" s="12">
        <v>0</v>
      </c>
      <c r="I147" s="12">
        <v>610</v>
      </c>
      <c r="J147" s="18"/>
    </row>
    <row r="148" spans="1:10" ht="12.75" customHeight="1">
      <c r="A148" s="50"/>
      <c r="B148" s="22" t="s">
        <v>103</v>
      </c>
      <c r="C148" s="12">
        <v>150</v>
      </c>
      <c r="D148" s="12">
        <v>7.5</v>
      </c>
      <c r="E148" s="12">
        <v>6.4</v>
      </c>
      <c r="F148" s="12">
        <v>12.75</v>
      </c>
      <c r="G148" s="12">
        <v>130.5</v>
      </c>
      <c r="H148" s="12">
        <v>0.9</v>
      </c>
      <c r="I148" s="12">
        <v>420</v>
      </c>
      <c r="J148" s="18"/>
    </row>
    <row r="149" spans="1:10" ht="12.75" customHeight="1">
      <c r="A149" s="42"/>
      <c r="B149" s="12" t="s">
        <v>25</v>
      </c>
      <c r="C149" s="12">
        <v>20</v>
      </c>
      <c r="D149" s="12">
        <v>1.36</v>
      </c>
      <c r="E149" s="12">
        <v>0.22</v>
      </c>
      <c r="F149" s="12">
        <v>9</v>
      </c>
      <c r="G149" s="12">
        <v>44.4</v>
      </c>
      <c r="H149" s="12">
        <v>0</v>
      </c>
      <c r="I149" s="12">
        <v>606</v>
      </c>
      <c r="J149" s="8"/>
    </row>
    <row r="150" spans="1:10" ht="12.75" customHeight="1">
      <c r="A150" s="36"/>
      <c r="B150" s="12" t="s">
        <v>64</v>
      </c>
      <c r="C150" s="12">
        <v>20</v>
      </c>
      <c r="D150" s="12">
        <v>1.5</v>
      </c>
      <c r="E150" s="12">
        <v>0.1</v>
      </c>
      <c r="F150" s="12">
        <v>10</v>
      </c>
      <c r="G150" s="12">
        <v>47.4</v>
      </c>
      <c r="H150" s="12">
        <v>0</v>
      </c>
      <c r="I150" s="12">
        <v>605</v>
      </c>
      <c r="J150" s="8"/>
    </row>
    <row r="151" spans="1:10" ht="12.75" customHeight="1">
      <c r="A151" s="32"/>
      <c r="B151" s="35" t="s">
        <v>118</v>
      </c>
      <c r="C151" s="40">
        <f aca="true" t="shared" si="11" ref="C151:H151">SUM(C144:C150)</f>
        <v>425</v>
      </c>
      <c r="D151" s="40">
        <f t="shared" si="11"/>
        <v>37.91</v>
      </c>
      <c r="E151" s="40">
        <f t="shared" si="11"/>
        <v>21.89</v>
      </c>
      <c r="F151" s="40">
        <f t="shared" si="11"/>
        <v>92.56</v>
      </c>
      <c r="G151" s="40">
        <f t="shared" si="11"/>
        <v>712.91</v>
      </c>
      <c r="H151" s="40">
        <f t="shared" si="11"/>
        <v>3.61</v>
      </c>
      <c r="I151" s="40"/>
      <c r="J151" s="8">
        <f>G151*100/G152</f>
        <v>44.36140754799167</v>
      </c>
    </row>
    <row r="152" spans="1:10" ht="12.75" customHeight="1">
      <c r="A152" s="32" t="s">
        <v>17</v>
      </c>
      <c r="B152" s="35"/>
      <c r="C152" s="17"/>
      <c r="D152" s="40">
        <f>D130+D134+D143+D151</f>
        <v>65.49</v>
      </c>
      <c r="E152" s="40">
        <f>E130+E134+E143+E151</f>
        <v>41.14</v>
      </c>
      <c r="F152" s="40">
        <f>F130+F134+F143+F151</f>
        <v>234.79000000000002</v>
      </c>
      <c r="G152" s="40">
        <f>G130+G134+G143+G151</f>
        <v>1607.0499999999997</v>
      </c>
      <c r="H152" s="40">
        <f>H130+H134+H143+H151</f>
        <v>55.18</v>
      </c>
      <c r="I152" s="17"/>
      <c r="J152" s="8"/>
    </row>
    <row r="153" spans="1:10" ht="12.75" customHeight="1">
      <c r="A153" s="32"/>
      <c r="B153" s="35"/>
      <c r="C153" s="17"/>
      <c r="D153" s="40"/>
      <c r="E153" s="40"/>
      <c r="F153" s="40"/>
      <c r="G153" s="40"/>
      <c r="H153" s="40"/>
      <c r="I153" s="17"/>
      <c r="J153" s="8"/>
    </row>
    <row r="154" spans="1:10" ht="12.75" customHeight="1">
      <c r="A154" s="32" t="s">
        <v>98</v>
      </c>
      <c r="B154" s="53"/>
      <c r="C154" s="5"/>
      <c r="D154" s="5"/>
      <c r="E154" s="5"/>
      <c r="F154" s="5"/>
      <c r="G154" s="5"/>
      <c r="H154" s="5"/>
      <c r="I154" s="5"/>
      <c r="J154" s="8"/>
    </row>
    <row r="155" spans="1:10" ht="12.75" customHeight="1">
      <c r="A155" s="32"/>
      <c r="B155" s="52"/>
      <c r="C155" s="5"/>
      <c r="D155" s="5"/>
      <c r="E155" s="5"/>
      <c r="F155" s="5"/>
      <c r="G155" s="5"/>
      <c r="H155" s="5"/>
      <c r="I155" s="5"/>
      <c r="J155" s="8"/>
    </row>
    <row r="156" spans="1:10" ht="12.75" customHeight="1">
      <c r="A156" s="32" t="s">
        <v>122</v>
      </c>
      <c r="B156" s="9" t="s">
        <v>40</v>
      </c>
      <c r="C156" s="5">
        <v>44</v>
      </c>
      <c r="D156" s="5">
        <v>4.21</v>
      </c>
      <c r="E156" s="5">
        <v>5.84</v>
      </c>
      <c r="F156" s="5">
        <v>10.72</v>
      </c>
      <c r="G156" s="5">
        <v>95</v>
      </c>
      <c r="H156" s="5">
        <v>0</v>
      </c>
      <c r="I156" s="5">
        <v>5</v>
      </c>
      <c r="J156" s="8"/>
    </row>
    <row r="157" spans="1:10" ht="12.75" customHeight="1">
      <c r="A157" s="32"/>
      <c r="B157" s="9" t="s">
        <v>102</v>
      </c>
      <c r="C157" s="31">
        <v>180</v>
      </c>
      <c r="D157" s="31">
        <v>5.22</v>
      </c>
      <c r="E157" s="31">
        <v>4.93</v>
      </c>
      <c r="F157" s="31">
        <v>16.17</v>
      </c>
      <c r="G157" s="31">
        <v>246</v>
      </c>
      <c r="H157" s="19">
        <v>0.82</v>
      </c>
      <c r="I157" s="31">
        <v>101</v>
      </c>
      <c r="J157" s="18"/>
    </row>
    <row r="158" spans="1:10" ht="12.75" customHeight="1">
      <c r="A158" s="32"/>
      <c r="B158" s="9" t="s">
        <v>84</v>
      </c>
      <c r="C158" s="12">
        <v>150</v>
      </c>
      <c r="D158" s="12">
        <v>2.34</v>
      </c>
      <c r="E158" s="12">
        <v>2</v>
      </c>
      <c r="F158" s="12">
        <v>10.63</v>
      </c>
      <c r="G158" s="12">
        <v>70</v>
      </c>
      <c r="H158" s="12">
        <v>0.98</v>
      </c>
      <c r="I158" s="12">
        <v>414</v>
      </c>
      <c r="J158" s="8"/>
    </row>
    <row r="159" spans="1:10" ht="12.75" customHeight="1">
      <c r="A159" s="32"/>
      <c r="B159" s="35" t="s">
        <v>118</v>
      </c>
      <c r="C159" s="40">
        <f aca="true" t="shared" si="12" ref="C159:H159">SUM(C156:C158)</f>
        <v>374</v>
      </c>
      <c r="D159" s="40">
        <f t="shared" si="12"/>
        <v>11.77</v>
      </c>
      <c r="E159" s="40">
        <f t="shared" si="12"/>
        <v>12.77</v>
      </c>
      <c r="F159" s="40">
        <f t="shared" si="12"/>
        <v>37.52</v>
      </c>
      <c r="G159" s="40">
        <f t="shared" si="12"/>
        <v>411</v>
      </c>
      <c r="H159" s="40">
        <f t="shared" si="12"/>
        <v>1.7999999999999998</v>
      </c>
      <c r="I159" s="17"/>
      <c r="J159" s="8">
        <f>G159*100/G181</f>
        <v>24.18173367144614</v>
      </c>
    </row>
    <row r="160" spans="1:10" ht="12.75" customHeight="1">
      <c r="A160" s="32"/>
      <c r="B160" s="35"/>
      <c r="C160" s="40"/>
      <c r="D160" s="40"/>
      <c r="E160" s="40"/>
      <c r="F160" s="40"/>
      <c r="G160" s="40"/>
      <c r="H160" s="40"/>
      <c r="I160" s="17"/>
      <c r="J160" s="8"/>
    </row>
    <row r="161" spans="1:10" ht="12.75" customHeight="1">
      <c r="A161" s="32" t="s">
        <v>83</v>
      </c>
      <c r="B161" s="10" t="s">
        <v>115</v>
      </c>
      <c r="C161" s="31">
        <v>100</v>
      </c>
      <c r="D161" s="31">
        <v>0.48</v>
      </c>
      <c r="E161" s="31">
        <v>0.48</v>
      </c>
      <c r="F161" s="31">
        <v>11.76</v>
      </c>
      <c r="G161" s="31">
        <v>52.8</v>
      </c>
      <c r="H161" s="31">
        <v>12</v>
      </c>
      <c r="I161" s="31">
        <v>601</v>
      </c>
      <c r="J161" s="8"/>
    </row>
    <row r="162" spans="1:10" ht="12.75" customHeight="1">
      <c r="A162" s="32"/>
      <c r="B162" s="12" t="s">
        <v>75</v>
      </c>
      <c r="C162" s="12">
        <v>100</v>
      </c>
      <c r="D162" s="12">
        <v>0.5</v>
      </c>
      <c r="E162" s="12">
        <v>0.1</v>
      </c>
      <c r="F162" s="12">
        <v>10.1</v>
      </c>
      <c r="G162" s="12">
        <v>46</v>
      </c>
      <c r="H162" s="12">
        <v>2</v>
      </c>
      <c r="I162" s="12">
        <v>608</v>
      </c>
      <c r="J162" s="8"/>
    </row>
    <row r="163" spans="1:10" ht="12.75" customHeight="1">
      <c r="A163" s="32"/>
      <c r="B163" s="35" t="s">
        <v>118</v>
      </c>
      <c r="C163" s="14">
        <f>SUM(C161:C162)</f>
        <v>200</v>
      </c>
      <c r="D163" s="14">
        <f>SUM(D161:D161)</f>
        <v>0.48</v>
      </c>
      <c r="E163" s="14">
        <f>SUM(E161:E161)</f>
        <v>0.48</v>
      </c>
      <c r="F163" s="14">
        <f>SUM(F161:F162)</f>
        <v>21.86</v>
      </c>
      <c r="G163" s="14">
        <f>SUM(G161:G162)</f>
        <v>98.8</v>
      </c>
      <c r="H163" s="14">
        <f>SUM(H161:H162)</f>
        <v>14</v>
      </c>
      <c r="I163" s="5"/>
      <c r="J163" s="8">
        <f>G163*100/G181</f>
        <v>5.813029894741797</v>
      </c>
    </row>
    <row r="164" spans="1:10" ht="12.75" customHeight="1">
      <c r="A164" s="32"/>
      <c r="B164" s="35"/>
      <c r="C164" s="14"/>
      <c r="D164" s="14"/>
      <c r="E164" s="14"/>
      <c r="F164" s="14"/>
      <c r="G164" s="14"/>
      <c r="H164" s="14"/>
      <c r="I164" s="5"/>
      <c r="J164" s="8"/>
    </row>
    <row r="165" spans="1:10" ht="12.75" customHeight="1">
      <c r="A165" s="32" t="s">
        <v>101</v>
      </c>
      <c r="B165" s="9" t="s">
        <v>99</v>
      </c>
      <c r="C165" s="12">
        <v>180</v>
      </c>
      <c r="D165" s="12">
        <v>2.03</v>
      </c>
      <c r="E165" s="12">
        <v>2.06</v>
      </c>
      <c r="F165" s="12">
        <v>15.67</v>
      </c>
      <c r="G165" s="12">
        <v>89.34</v>
      </c>
      <c r="H165" s="12">
        <v>5.94</v>
      </c>
      <c r="I165" s="12">
        <v>61</v>
      </c>
      <c r="J165" s="8"/>
    </row>
    <row r="166" spans="1:10" ht="12.75" customHeight="1">
      <c r="A166" s="32"/>
      <c r="B166" s="9" t="s">
        <v>120</v>
      </c>
      <c r="C166" s="12">
        <v>120</v>
      </c>
      <c r="D166" s="12">
        <v>9.78</v>
      </c>
      <c r="E166" s="12">
        <v>9.85</v>
      </c>
      <c r="F166" s="12">
        <v>8.96</v>
      </c>
      <c r="G166" s="12">
        <v>164</v>
      </c>
      <c r="H166" s="12">
        <v>0.53</v>
      </c>
      <c r="I166" s="12">
        <v>205</v>
      </c>
      <c r="J166" s="8"/>
    </row>
    <row r="167" spans="1:10" ht="12.75" customHeight="1">
      <c r="A167" s="32"/>
      <c r="B167" s="9" t="s">
        <v>2</v>
      </c>
      <c r="C167" s="12">
        <v>120</v>
      </c>
      <c r="D167" s="12">
        <v>6.98</v>
      </c>
      <c r="E167" s="12">
        <v>4.34</v>
      </c>
      <c r="F167" s="12">
        <v>36</v>
      </c>
      <c r="G167" s="12">
        <v>211.04</v>
      </c>
      <c r="H167" s="12">
        <v>0</v>
      </c>
      <c r="I167" s="12">
        <v>186</v>
      </c>
      <c r="J167" s="8"/>
    </row>
    <row r="168" spans="1:10" ht="12.75" customHeight="1">
      <c r="A168" s="32"/>
      <c r="B168" s="9" t="s">
        <v>96</v>
      </c>
      <c r="C168" s="12">
        <v>40</v>
      </c>
      <c r="D168" s="12">
        <v>0.5</v>
      </c>
      <c r="E168" s="12">
        <v>4.03</v>
      </c>
      <c r="F168" s="12">
        <v>3.1</v>
      </c>
      <c r="G168" s="12">
        <v>50.7</v>
      </c>
      <c r="H168" s="12">
        <v>2.47</v>
      </c>
      <c r="I168" s="12">
        <v>21</v>
      </c>
      <c r="J168" s="8"/>
    </row>
    <row r="169" spans="1:10" ht="12.75" customHeight="1">
      <c r="A169" s="32"/>
      <c r="B169" s="9" t="s">
        <v>124</v>
      </c>
      <c r="C169" s="12">
        <v>150</v>
      </c>
      <c r="D169" s="12">
        <v>0.33</v>
      </c>
      <c r="E169" s="12">
        <v>0.02</v>
      </c>
      <c r="F169" s="12">
        <v>20.83</v>
      </c>
      <c r="G169" s="12">
        <v>84.75</v>
      </c>
      <c r="H169" s="12">
        <v>0.3</v>
      </c>
      <c r="I169" s="12">
        <v>394</v>
      </c>
      <c r="J169" s="8"/>
    </row>
    <row r="170" spans="1:10" ht="12.75" customHeight="1">
      <c r="A170" s="32"/>
      <c r="B170" s="12" t="s">
        <v>64</v>
      </c>
      <c r="C170" s="12">
        <v>20</v>
      </c>
      <c r="D170" s="12">
        <v>1.5</v>
      </c>
      <c r="E170" s="12">
        <v>0.1</v>
      </c>
      <c r="F170" s="12">
        <v>10</v>
      </c>
      <c r="G170" s="12">
        <v>47.4</v>
      </c>
      <c r="H170" s="12">
        <v>0</v>
      </c>
      <c r="I170" s="12">
        <v>605</v>
      </c>
      <c r="J170" s="8"/>
    </row>
    <row r="171" spans="1:10" ht="12.75" customHeight="1">
      <c r="A171" s="32"/>
      <c r="B171" s="12" t="s">
        <v>25</v>
      </c>
      <c r="C171" s="12">
        <v>40</v>
      </c>
      <c r="D171" s="12">
        <v>2.72</v>
      </c>
      <c r="E171" s="12">
        <v>0.44</v>
      </c>
      <c r="F171" s="12">
        <v>18</v>
      </c>
      <c r="G171" s="12">
        <v>88.8</v>
      </c>
      <c r="H171" s="12">
        <v>0</v>
      </c>
      <c r="I171" s="12">
        <v>606</v>
      </c>
      <c r="J171" s="8"/>
    </row>
    <row r="172" spans="1:10" ht="12.75" customHeight="1">
      <c r="A172" s="32"/>
      <c r="B172" s="35" t="s">
        <v>118</v>
      </c>
      <c r="C172" s="40">
        <f aca="true" t="shared" si="13" ref="C172:H172">SUM(C165:C171)</f>
        <v>670</v>
      </c>
      <c r="D172" s="40">
        <f t="shared" si="13"/>
        <v>23.839999999999996</v>
      </c>
      <c r="E172" s="40">
        <f t="shared" si="13"/>
        <v>20.840000000000003</v>
      </c>
      <c r="F172" s="40">
        <f t="shared" si="13"/>
        <v>112.56</v>
      </c>
      <c r="G172" s="40">
        <f t="shared" si="13"/>
        <v>736.03</v>
      </c>
      <c r="H172" s="40">
        <f t="shared" si="13"/>
        <v>9.240000000000002</v>
      </c>
      <c r="I172" s="17"/>
      <c r="J172" s="8">
        <f>G172*100/G181</f>
        <v>43.30530762577738</v>
      </c>
    </row>
    <row r="173" spans="1:10" ht="12.75" customHeight="1">
      <c r="A173" s="55" t="s">
        <v>18</v>
      </c>
      <c r="B173" s="9"/>
      <c r="C173" s="5"/>
      <c r="D173" s="5"/>
      <c r="E173" s="5"/>
      <c r="F173" s="5"/>
      <c r="G173" s="5"/>
      <c r="H173" s="5"/>
      <c r="I173" s="12"/>
      <c r="J173" s="8"/>
    </row>
    <row r="174" spans="1:10" ht="12.75" customHeight="1">
      <c r="A174" s="56"/>
      <c r="B174" s="9" t="s">
        <v>1</v>
      </c>
      <c r="C174" s="12">
        <v>80</v>
      </c>
      <c r="D174" s="12">
        <v>7.98</v>
      </c>
      <c r="E174" s="12">
        <v>2.38</v>
      </c>
      <c r="F174" s="12">
        <v>4.08</v>
      </c>
      <c r="G174" s="12">
        <v>69.64</v>
      </c>
      <c r="H174" s="12">
        <v>1.26</v>
      </c>
      <c r="I174" s="12">
        <v>153</v>
      </c>
      <c r="J174" s="18"/>
    </row>
    <row r="175" spans="1:10" ht="12.75" customHeight="1">
      <c r="A175" s="56"/>
      <c r="B175" s="12" t="s">
        <v>92</v>
      </c>
      <c r="C175" s="5">
        <v>120</v>
      </c>
      <c r="D175" s="5">
        <v>2.56</v>
      </c>
      <c r="E175" s="5">
        <v>4.85</v>
      </c>
      <c r="F175" s="5">
        <v>18.64</v>
      </c>
      <c r="G175" s="5">
        <v>128.36</v>
      </c>
      <c r="H175" s="3">
        <v>4.07</v>
      </c>
      <c r="I175" s="5">
        <v>206</v>
      </c>
      <c r="J175" s="18"/>
    </row>
    <row r="176" spans="1:10" ht="12.75" customHeight="1">
      <c r="A176" s="57"/>
      <c r="B176" s="9" t="s">
        <v>137</v>
      </c>
      <c r="C176" s="12">
        <v>45</v>
      </c>
      <c r="D176" s="12">
        <v>3.51</v>
      </c>
      <c r="E176" s="12">
        <v>2.75</v>
      </c>
      <c r="F176" s="12">
        <v>24.23</v>
      </c>
      <c r="G176" s="12">
        <v>136</v>
      </c>
      <c r="H176" s="12">
        <v>0</v>
      </c>
      <c r="I176" s="12">
        <v>456</v>
      </c>
      <c r="J176" s="8"/>
    </row>
    <row r="177" spans="1:10" ht="12.75" customHeight="1">
      <c r="A177" s="49"/>
      <c r="B177" s="9" t="s">
        <v>138</v>
      </c>
      <c r="C177" s="12">
        <v>150</v>
      </c>
      <c r="D177" s="12">
        <v>0.08</v>
      </c>
      <c r="E177" s="12">
        <v>0.04</v>
      </c>
      <c r="F177" s="12">
        <v>6.83</v>
      </c>
      <c r="G177" s="12">
        <v>28</v>
      </c>
      <c r="H177" s="12">
        <v>0.16</v>
      </c>
      <c r="I177" s="12">
        <v>411</v>
      </c>
      <c r="J177" s="8"/>
    </row>
    <row r="178" spans="1:10" ht="12.75" customHeight="1">
      <c r="A178" s="36"/>
      <c r="B178" s="12" t="s">
        <v>25</v>
      </c>
      <c r="C178" s="12">
        <v>20</v>
      </c>
      <c r="D178" s="12">
        <v>1.36</v>
      </c>
      <c r="E178" s="12">
        <v>0.22</v>
      </c>
      <c r="F178" s="12">
        <v>9</v>
      </c>
      <c r="G178" s="12">
        <v>44.4</v>
      </c>
      <c r="H178" s="12">
        <v>0</v>
      </c>
      <c r="I178" s="12">
        <v>606</v>
      </c>
      <c r="J178" s="8"/>
    </row>
    <row r="179" spans="1:10" ht="12.75" customHeight="1">
      <c r="A179" s="32"/>
      <c r="B179" s="12" t="s">
        <v>64</v>
      </c>
      <c r="C179" s="12">
        <v>20</v>
      </c>
      <c r="D179" s="12">
        <v>1.5</v>
      </c>
      <c r="E179" s="12">
        <v>0.1</v>
      </c>
      <c r="F179" s="12">
        <v>10</v>
      </c>
      <c r="G179" s="12">
        <v>47.4</v>
      </c>
      <c r="H179" s="12">
        <v>0</v>
      </c>
      <c r="I179" s="12">
        <v>605</v>
      </c>
      <c r="J179" s="8"/>
    </row>
    <row r="180" spans="1:10" ht="12.75" customHeight="1">
      <c r="A180" s="32"/>
      <c r="B180" s="35" t="s">
        <v>118</v>
      </c>
      <c r="C180" s="40">
        <f aca="true" t="shared" si="14" ref="C180:H180">SUM(C173:C179)</f>
        <v>435</v>
      </c>
      <c r="D180" s="40">
        <f t="shared" si="14"/>
        <v>16.990000000000002</v>
      </c>
      <c r="E180" s="40">
        <f t="shared" si="14"/>
        <v>10.34</v>
      </c>
      <c r="F180" s="40">
        <f t="shared" si="14"/>
        <v>72.78</v>
      </c>
      <c r="G180" s="40">
        <f t="shared" si="14"/>
        <v>453.79999999999995</v>
      </c>
      <c r="H180" s="40">
        <f t="shared" si="14"/>
        <v>5.49</v>
      </c>
      <c r="I180" s="40"/>
      <c r="J180" s="8">
        <f>G180*100/G181</f>
        <v>26.699928808034688</v>
      </c>
    </row>
    <row r="181" spans="1:10" ht="12.75" customHeight="1">
      <c r="A181" s="32" t="s">
        <v>45</v>
      </c>
      <c r="B181" s="35"/>
      <c r="C181" s="17"/>
      <c r="D181" s="40">
        <f>D159+D163+D172+D180</f>
        <v>53.08</v>
      </c>
      <c r="E181" s="40">
        <f>E159+E163+E172+E180</f>
        <v>44.43000000000001</v>
      </c>
      <c r="F181" s="40">
        <f>F159+F163+F172+F180</f>
        <v>244.72</v>
      </c>
      <c r="G181" s="40">
        <f>G159+G163+G172+G180</f>
        <v>1699.6299999999999</v>
      </c>
      <c r="H181" s="40">
        <f>H159+H163+H172+H180</f>
        <v>30.53</v>
      </c>
      <c r="I181" s="17"/>
      <c r="J181" s="8"/>
    </row>
    <row r="182" spans="1:10" ht="12.75" customHeight="1">
      <c r="A182" s="32"/>
      <c r="B182" s="35"/>
      <c r="C182" s="17"/>
      <c r="D182" s="40"/>
      <c r="E182" s="40"/>
      <c r="F182" s="40"/>
      <c r="G182" s="40"/>
      <c r="H182" s="40"/>
      <c r="I182" s="17"/>
      <c r="J182" s="8"/>
    </row>
    <row r="183" spans="1:10" ht="12.75" customHeight="1">
      <c r="A183" s="32" t="s">
        <v>121</v>
      </c>
      <c r="B183" s="53"/>
      <c r="C183" s="5"/>
      <c r="D183" s="5"/>
      <c r="E183" s="5"/>
      <c r="F183" s="5"/>
      <c r="G183" s="5"/>
      <c r="H183" s="5"/>
      <c r="I183" s="5"/>
      <c r="J183" s="8"/>
    </row>
    <row r="184" spans="1:10" ht="12.75" customHeight="1">
      <c r="A184" s="32"/>
      <c r="B184" s="52"/>
      <c r="C184" s="5"/>
      <c r="D184" s="5"/>
      <c r="E184" s="5"/>
      <c r="F184" s="5"/>
      <c r="G184" s="5"/>
      <c r="H184" s="5"/>
      <c r="I184" s="5"/>
      <c r="J184" s="8"/>
    </row>
    <row r="185" spans="1:10" ht="12.75" customHeight="1">
      <c r="A185" s="32" t="s">
        <v>122</v>
      </c>
      <c r="B185" s="9" t="s">
        <v>80</v>
      </c>
      <c r="C185" s="5">
        <v>30</v>
      </c>
      <c r="D185" s="5">
        <v>1.56</v>
      </c>
      <c r="E185" s="5">
        <v>0.12</v>
      </c>
      <c r="F185" s="5">
        <v>17.36</v>
      </c>
      <c r="G185" s="5">
        <v>75.46</v>
      </c>
      <c r="H185" s="5">
        <v>0.5</v>
      </c>
      <c r="I185" s="5">
        <v>704</v>
      </c>
      <c r="J185" s="8"/>
    </row>
    <row r="186" spans="1:10" ht="12.75" customHeight="1">
      <c r="A186" s="32"/>
      <c r="B186" s="9" t="s">
        <v>112</v>
      </c>
      <c r="C186" s="31">
        <v>180</v>
      </c>
      <c r="D186" s="31">
        <v>5.33</v>
      </c>
      <c r="E186" s="31">
        <v>5.34</v>
      </c>
      <c r="F186" s="31">
        <v>16.14</v>
      </c>
      <c r="G186" s="31">
        <v>133.92</v>
      </c>
      <c r="H186" s="31">
        <v>0.82</v>
      </c>
      <c r="I186" s="31">
        <v>101</v>
      </c>
      <c r="J186" s="18"/>
    </row>
    <row r="187" spans="1:10" ht="12.75" customHeight="1">
      <c r="A187" s="32"/>
      <c r="B187" s="9" t="s">
        <v>100</v>
      </c>
      <c r="C187" s="12">
        <v>150</v>
      </c>
      <c r="D187" s="12">
        <v>3.15</v>
      </c>
      <c r="E187" s="12">
        <v>2.75</v>
      </c>
      <c r="F187" s="12">
        <v>12.96</v>
      </c>
      <c r="G187" s="12">
        <v>89</v>
      </c>
      <c r="H187" s="12">
        <v>1.2</v>
      </c>
      <c r="I187" s="12">
        <v>416</v>
      </c>
      <c r="J187" s="8"/>
    </row>
    <row r="188" spans="1:10" ht="12.75" customHeight="1">
      <c r="A188" s="32"/>
      <c r="B188" s="35" t="s">
        <v>118</v>
      </c>
      <c r="C188" s="40">
        <f aca="true" t="shared" si="15" ref="C188:H188">SUM(C185:C187)</f>
        <v>360</v>
      </c>
      <c r="D188" s="40">
        <f t="shared" si="15"/>
        <v>10.040000000000001</v>
      </c>
      <c r="E188" s="40">
        <f t="shared" si="15"/>
        <v>8.21</v>
      </c>
      <c r="F188" s="40">
        <f t="shared" si="15"/>
        <v>46.46</v>
      </c>
      <c r="G188" s="40">
        <f t="shared" si="15"/>
        <v>298.38</v>
      </c>
      <c r="H188" s="40">
        <f t="shared" si="15"/>
        <v>2.5199999999999996</v>
      </c>
      <c r="I188" s="17"/>
      <c r="J188" s="8">
        <f>G188*100/G210</f>
        <v>21.04216472380308</v>
      </c>
    </row>
    <row r="189" spans="1:10" ht="12.75" customHeight="1">
      <c r="A189" s="32"/>
      <c r="B189" s="35"/>
      <c r="C189" s="40"/>
      <c r="D189" s="40"/>
      <c r="E189" s="40"/>
      <c r="F189" s="40"/>
      <c r="G189" s="40"/>
      <c r="H189" s="40"/>
      <c r="I189" s="17"/>
      <c r="J189" s="8"/>
    </row>
    <row r="190" spans="1:10" ht="12.75" customHeight="1">
      <c r="A190" s="32" t="s">
        <v>83</v>
      </c>
      <c r="B190" s="10" t="s">
        <v>58</v>
      </c>
      <c r="C190" s="31">
        <v>100</v>
      </c>
      <c r="D190" s="31">
        <v>1.5</v>
      </c>
      <c r="E190" s="31">
        <v>0.5</v>
      </c>
      <c r="F190" s="31">
        <v>21</v>
      </c>
      <c r="G190" s="31">
        <v>96</v>
      </c>
      <c r="H190" s="31">
        <v>10</v>
      </c>
      <c r="I190" s="31">
        <v>600</v>
      </c>
      <c r="J190" s="8"/>
    </row>
    <row r="191" spans="1:10" ht="12.75" customHeight="1">
      <c r="A191" s="32"/>
      <c r="B191" s="35" t="s">
        <v>118</v>
      </c>
      <c r="C191" s="14">
        <f>SUM(C190:C190)</f>
        <v>100</v>
      </c>
      <c r="D191" s="14">
        <f>SUM(D190:D190)</f>
        <v>1.5</v>
      </c>
      <c r="E191" s="14">
        <f>SUM(E190:E190)</f>
        <v>0.5</v>
      </c>
      <c r="F191" s="14">
        <f>SUM(F190:F190)</f>
        <v>21</v>
      </c>
      <c r="G191" s="14">
        <f>SUM(G190:G190)</f>
        <v>96</v>
      </c>
      <c r="H191" s="14">
        <f>SUM(H190:H190)</f>
        <v>10</v>
      </c>
      <c r="I191" s="5"/>
      <c r="J191" s="8">
        <f>G191*100/G210</f>
        <v>6.770050986946496</v>
      </c>
    </row>
    <row r="192" spans="1:10" ht="12.75" customHeight="1">
      <c r="A192" s="32"/>
      <c r="B192" s="35"/>
      <c r="C192" s="14"/>
      <c r="D192" s="14"/>
      <c r="E192" s="14"/>
      <c r="F192" s="14"/>
      <c r="G192" s="14"/>
      <c r="H192" s="14"/>
      <c r="I192" s="5"/>
      <c r="J192" s="8"/>
    </row>
    <row r="193" spans="1:10" ht="12.75" customHeight="1">
      <c r="A193" s="32" t="s">
        <v>101</v>
      </c>
      <c r="B193" s="9" t="s">
        <v>70</v>
      </c>
      <c r="C193" s="12">
        <v>180</v>
      </c>
      <c r="D193" s="12">
        <v>1.68</v>
      </c>
      <c r="E193" s="12">
        <v>2.8</v>
      </c>
      <c r="F193" s="12">
        <v>9.8</v>
      </c>
      <c r="G193" s="12">
        <v>71.13</v>
      </c>
      <c r="H193" s="12">
        <v>4.41</v>
      </c>
      <c r="I193" s="12">
        <v>59</v>
      </c>
      <c r="J193" s="8"/>
    </row>
    <row r="194" spans="1:10" ht="12.75" customHeight="1">
      <c r="A194" s="32"/>
      <c r="B194" s="9" t="s">
        <v>128</v>
      </c>
      <c r="C194" s="12">
        <v>60</v>
      </c>
      <c r="D194" s="12">
        <v>11.04</v>
      </c>
      <c r="E194" s="12">
        <v>10.72</v>
      </c>
      <c r="F194" s="12">
        <v>5.27</v>
      </c>
      <c r="G194" s="12">
        <v>161.64</v>
      </c>
      <c r="H194" s="12">
        <v>0</v>
      </c>
      <c r="I194" s="12">
        <v>107</v>
      </c>
      <c r="J194" s="8"/>
    </row>
    <row r="195" spans="1:10" ht="12.75" customHeight="1">
      <c r="A195" s="32"/>
      <c r="B195" s="12" t="s">
        <v>8</v>
      </c>
      <c r="C195" s="5">
        <v>120</v>
      </c>
      <c r="D195" s="5">
        <v>3.14</v>
      </c>
      <c r="E195" s="5">
        <v>3.88</v>
      </c>
      <c r="F195" s="5">
        <v>16.14</v>
      </c>
      <c r="G195" s="5">
        <v>104.5</v>
      </c>
      <c r="H195" s="5">
        <v>11.86</v>
      </c>
      <c r="I195" s="5">
        <v>200</v>
      </c>
      <c r="J195" s="8"/>
    </row>
    <row r="196" spans="1:10" ht="12.75" customHeight="1">
      <c r="A196" s="32"/>
      <c r="B196" s="12" t="s">
        <v>24</v>
      </c>
      <c r="C196" s="12">
        <v>40</v>
      </c>
      <c r="D196" s="12">
        <v>0.44</v>
      </c>
      <c r="E196" s="12">
        <v>0</v>
      </c>
      <c r="F196" s="12">
        <v>1.52</v>
      </c>
      <c r="G196" s="12">
        <v>8</v>
      </c>
      <c r="H196" s="12">
        <v>10</v>
      </c>
      <c r="I196" s="12">
        <v>615</v>
      </c>
      <c r="J196" s="8"/>
    </row>
    <row r="197" spans="1:10" ht="12.75" customHeight="1">
      <c r="A197" s="32"/>
      <c r="B197" s="9" t="s">
        <v>139</v>
      </c>
      <c r="C197" s="12">
        <v>150</v>
      </c>
      <c r="D197" s="12">
        <v>0.24</v>
      </c>
      <c r="E197" s="12">
        <v>0</v>
      </c>
      <c r="F197" s="12">
        <v>16.99</v>
      </c>
      <c r="G197" s="12">
        <v>68.98</v>
      </c>
      <c r="H197" s="12">
        <v>0.1</v>
      </c>
      <c r="I197" s="12">
        <v>656</v>
      </c>
      <c r="J197" s="8"/>
    </row>
    <row r="198" spans="1:10" ht="12.75" customHeight="1">
      <c r="A198" s="32"/>
      <c r="B198" s="12" t="s">
        <v>25</v>
      </c>
      <c r="C198" s="12">
        <v>20</v>
      </c>
      <c r="D198" s="12">
        <v>1.36</v>
      </c>
      <c r="E198" s="12">
        <v>0.22</v>
      </c>
      <c r="F198" s="12">
        <v>9</v>
      </c>
      <c r="G198" s="12">
        <v>44.4</v>
      </c>
      <c r="H198" s="12">
        <v>0</v>
      </c>
      <c r="I198" s="12">
        <v>606</v>
      </c>
      <c r="J198" s="8"/>
    </row>
    <row r="199" spans="1:10" ht="12.75" customHeight="1">
      <c r="A199" s="32"/>
      <c r="B199" s="12" t="s">
        <v>64</v>
      </c>
      <c r="C199" s="12">
        <v>20</v>
      </c>
      <c r="D199" s="12">
        <v>1.5</v>
      </c>
      <c r="E199" s="12">
        <v>0.1</v>
      </c>
      <c r="F199" s="12">
        <v>10</v>
      </c>
      <c r="G199" s="12">
        <v>47.4</v>
      </c>
      <c r="H199" s="12">
        <v>0</v>
      </c>
      <c r="I199" s="12">
        <v>605</v>
      </c>
      <c r="J199" s="8"/>
    </row>
    <row r="200" spans="1:10" ht="12.75" customHeight="1">
      <c r="A200" s="32"/>
      <c r="B200" s="35" t="s">
        <v>118</v>
      </c>
      <c r="C200" s="40">
        <f aca="true" t="shared" si="16" ref="C200:H200">SUM(C193:C199)</f>
        <v>590</v>
      </c>
      <c r="D200" s="40">
        <f t="shared" si="16"/>
        <v>19.4</v>
      </c>
      <c r="E200" s="40">
        <f t="shared" si="16"/>
        <v>17.72</v>
      </c>
      <c r="F200" s="40">
        <f t="shared" si="16"/>
        <v>68.72</v>
      </c>
      <c r="G200" s="40">
        <f t="shared" si="16"/>
        <v>506.04999999999995</v>
      </c>
      <c r="H200" s="40">
        <f t="shared" si="16"/>
        <v>26.37</v>
      </c>
      <c r="I200" s="17"/>
      <c r="J200" s="8">
        <f>G200*100/G210</f>
        <v>35.68733647858619</v>
      </c>
    </row>
    <row r="201" spans="1:10" ht="12.75" customHeight="1">
      <c r="A201" s="55" t="s">
        <v>18</v>
      </c>
      <c r="B201" s="9"/>
      <c r="C201" s="5"/>
      <c r="D201" s="5"/>
      <c r="E201" s="5"/>
      <c r="F201" s="5"/>
      <c r="G201" s="5"/>
      <c r="H201" s="5"/>
      <c r="I201" s="12"/>
      <c r="J201" s="8"/>
    </row>
    <row r="202" spans="1:10" ht="12.75" customHeight="1">
      <c r="A202" s="56"/>
      <c r="B202" s="9" t="s">
        <v>79</v>
      </c>
      <c r="C202" s="12">
        <v>100</v>
      </c>
      <c r="D202" s="12">
        <v>13.61</v>
      </c>
      <c r="E202" s="12">
        <v>10.67</v>
      </c>
      <c r="F202" s="12">
        <v>14.63</v>
      </c>
      <c r="G202" s="12">
        <v>209</v>
      </c>
      <c r="H202" s="12">
        <v>1.33</v>
      </c>
      <c r="I202" s="12">
        <v>463</v>
      </c>
      <c r="J202" s="18"/>
    </row>
    <row r="203" spans="1:10" ht="12.75" customHeight="1">
      <c r="A203" s="56"/>
      <c r="B203" s="12" t="s">
        <v>117</v>
      </c>
      <c r="C203" s="12">
        <v>10</v>
      </c>
      <c r="D203" s="12">
        <v>0</v>
      </c>
      <c r="E203" s="12">
        <v>0</v>
      </c>
      <c r="F203" s="12">
        <v>5.8</v>
      </c>
      <c r="G203" s="12">
        <v>23.2</v>
      </c>
      <c r="H203" s="12">
        <v>0.2</v>
      </c>
      <c r="I203" s="12">
        <v>612</v>
      </c>
      <c r="J203" s="18"/>
    </row>
    <row r="204" spans="1:10" ht="12.75" customHeight="1">
      <c r="A204" s="56"/>
      <c r="B204" s="9" t="s">
        <v>85</v>
      </c>
      <c r="C204" s="12">
        <v>40</v>
      </c>
      <c r="D204" s="12">
        <v>0.57</v>
      </c>
      <c r="E204" s="12">
        <v>4.02</v>
      </c>
      <c r="F204" s="12">
        <v>6.5</v>
      </c>
      <c r="G204" s="12">
        <v>64.58</v>
      </c>
      <c r="H204" s="12">
        <v>2.42</v>
      </c>
      <c r="I204" s="12">
        <v>16</v>
      </c>
      <c r="J204" s="18"/>
    </row>
    <row r="205" spans="1:10" ht="12.75" customHeight="1">
      <c r="A205" s="44"/>
      <c r="B205" s="12" t="s">
        <v>105</v>
      </c>
      <c r="C205" s="12">
        <v>20</v>
      </c>
      <c r="D205" s="12">
        <v>0.66</v>
      </c>
      <c r="E205" s="12">
        <v>2.82</v>
      </c>
      <c r="F205" s="12">
        <v>6.01</v>
      </c>
      <c r="G205" s="12">
        <v>52</v>
      </c>
      <c r="H205" s="12">
        <v>0</v>
      </c>
      <c r="I205" s="12">
        <v>611</v>
      </c>
      <c r="J205" s="18"/>
    </row>
    <row r="206" spans="1:10" ht="12.75" customHeight="1">
      <c r="A206" s="50"/>
      <c r="B206" s="9" t="s">
        <v>35</v>
      </c>
      <c r="C206" s="12">
        <v>150</v>
      </c>
      <c r="D206" s="12">
        <v>2.65</v>
      </c>
      <c r="E206" s="12">
        <v>2.33</v>
      </c>
      <c r="F206" s="12">
        <v>11.31</v>
      </c>
      <c r="G206" s="12">
        <v>77</v>
      </c>
      <c r="H206" s="12">
        <v>1.19</v>
      </c>
      <c r="I206" s="12">
        <v>413</v>
      </c>
      <c r="J206" s="18"/>
    </row>
    <row r="207" spans="1:10" ht="12.75" customHeight="1">
      <c r="A207" s="36"/>
      <c r="B207" s="12" t="s">
        <v>25</v>
      </c>
      <c r="C207" s="12">
        <v>20</v>
      </c>
      <c r="D207" s="12">
        <v>1.36</v>
      </c>
      <c r="E207" s="12">
        <v>0.22</v>
      </c>
      <c r="F207" s="12">
        <v>9</v>
      </c>
      <c r="G207" s="12">
        <v>44.4</v>
      </c>
      <c r="H207" s="12">
        <v>0</v>
      </c>
      <c r="I207" s="12">
        <v>606</v>
      </c>
      <c r="J207" s="8"/>
    </row>
    <row r="208" spans="1:10" ht="12.75" customHeight="1">
      <c r="A208" s="32"/>
      <c r="B208" s="12" t="s">
        <v>64</v>
      </c>
      <c r="C208" s="12">
        <v>20</v>
      </c>
      <c r="D208" s="12">
        <v>1.5</v>
      </c>
      <c r="E208" s="12">
        <v>0.1</v>
      </c>
      <c r="F208" s="12">
        <v>10</v>
      </c>
      <c r="G208" s="12">
        <v>47.4</v>
      </c>
      <c r="H208" s="12">
        <v>0</v>
      </c>
      <c r="I208" s="12">
        <v>605</v>
      </c>
      <c r="J208" s="8"/>
    </row>
    <row r="209" spans="1:10" ht="12.75" customHeight="1">
      <c r="A209" s="32"/>
      <c r="B209" s="35" t="s">
        <v>118</v>
      </c>
      <c r="C209" s="40">
        <f aca="true" t="shared" si="17" ref="C209:H209">SUM(C201:C208)</f>
        <v>360</v>
      </c>
      <c r="D209" s="40">
        <f t="shared" si="17"/>
        <v>20.349999999999998</v>
      </c>
      <c r="E209" s="40">
        <f t="shared" si="17"/>
        <v>20.159999999999997</v>
      </c>
      <c r="F209" s="40">
        <f t="shared" si="17"/>
        <v>63.25</v>
      </c>
      <c r="G209" s="40">
        <f t="shared" si="17"/>
        <v>517.5799999999999</v>
      </c>
      <c r="H209" s="40">
        <f t="shared" si="17"/>
        <v>5.140000000000001</v>
      </c>
      <c r="I209" s="40"/>
      <c r="J209" s="8">
        <f>G209*100/G210</f>
        <v>36.50044781066424</v>
      </c>
    </row>
    <row r="210" spans="1:10" ht="12.75" customHeight="1">
      <c r="A210" s="32" t="s">
        <v>60</v>
      </c>
      <c r="B210" s="35"/>
      <c r="C210" s="17"/>
      <c r="D210" s="40">
        <f>D188+D191+D200+D209</f>
        <v>51.28999999999999</v>
      </c>
      <c r="E210" s="40">
        <f>E188+E191+E200+E209</f>
        <v>46.589999999999996</v>
      </c>
      <c r="F210" s="40">
        <f>F188+F191+F200+F209</f>
        <v>199.43</v>
      </c>
      <c r="G210" s="40">
        <f>G188+G191+G200+G209</f>
        <v>1418.0099999999998</v>
      </c>
      <c r="H210" s="40">
        <f>H188+H191+H200+H209</f>
        <v>44.03</v>
      </c>
      <c r="I210" s="17"/>
      <c r="J210" s="8"/>
    </row>
    <row r="211" spans="1:10" ht="12.75" customHeight="1">
      <c r="A211" s="32"/>
      <c r="B211" s="35"/>
      <c r="C211" s="17"/>
      <c r="D211" s="40"/>
      <c r="E211" s="40"/>
      <c r="F211" s="40"/>
      <c r="G211" s="40"/>
      <c r="H211" s="40"/>
      <c r="I211" s="17"/>
      <c r="J211" s="8"/>
    </row>
    <row r="212" spans="1:10" ht="12.75" customHeight="1">
      <c r="A212" s="32" t="s">
        <v>46</v>
      </c>
      <c r="B212" s="53"/>
      <c r="C212" s="5"/>
      <c r="D212" s="5"/>
      <c r="E212" s="5"/>
      <c r="F212" s="5"/>
      <c r="G212" s="5"/>
      <c r="H212" s="5"/>
      <c r="I212" s="5"/>
      <c r="J212" s="8"/>
    </row>
    <row r="213" spans="1:10" ht="12.75" customHeight="1">
      <c r="A213" s="32"/>
      <c r="B213" s="52"/>
      <c r="C213" s="5"/>
      <c r="D213" s="5"/>
      <c r="E213" s="5"/>
      <c r="F213" s="5"/>
      <c r="G213" s="5"/>
      <c r="H213" s="5"/>
      <c r="I213" s="5"/>
      <c r="J213" s="8"/>
    </row>
    <row r="214" spans="1:10" ht="12.75" customHeight="1">
      <c r="A214" s="32" t="s">
        <v>122</v>
      </c>
      <c r="B214" s="9" t="s">
        <v>73</v>
      </c>
      <c r="C214" s="5">
        <v>39</v>
      </c>
      <c r="D214" s="5">
        <v>4.76</v>
      </c>
      <c r="E214" s="5">
        <v>6.34</v>
      </c>
      <c r="F214" s="5">
        <v>12.59</v>
      </c>
      <c r="G214" s="5">
        <v>127.28</v>
      </c>
      <c r="H214" s="5">
        <v>0.29</v>
      </c>
      <c r="I214" s="5">
        <v>701</v>
      </c>
      <c r="J214" s="8"/>
    </row>
    <row r="215" spans="1:10" ht="12.75" customHeight="1">
      <c r="A215" s="32"/>
      <c r="B215" s="9" t="s">
        <v>82</v>
      </c>
      <c r="C215" s="31">
        <v>180</v>
      </c>
      <c r="D215" s="31">
        <v>4.94</v>
      </c>
      <c r="E215" s="31">
        <v>4.55</v>
      </c>
      <c r="F215" s="31">
        <v>14.49</v>
      </c>
      <c r="G215" s="31">
        <v>218</v>
      </c>
      <c r="H215" s="19">
        <v>0.88</v>
      </c>
      <c r="I215" s="31">
        <v>99</v>
      </c>
      <c r="J215" s="18"/>
    </row>
    <row r="216" spans="1:10" ht="12.75" customHeight="1">
      <c r="A216" s="32"/>
      <c r="B216" s="9" t="s">
        <v>84</v>
      </c>
      <c r="C216" s="12">
        <v>150</v>
      </c>
      <c r="D216" s="12">
        <v>2.34</v>
      </c>
      <c r="E216" s="12">
        <v>2</v>
      </c>
      <c r="F216" s="12">
        <v>10.63</v>
      </c>
      <c r="G216" s="12">
        <v>70</v>
      </c>
      <c r="H216" s="12">
        <v>0.98</v>
      </c>
      <c r="I216" s="12">
        <v>414</v>
      </c>
      <c r="J216" s="8"/>
    </row>
    <row r="217" spans="1:10" ht="12.75" customHeight="1">
      <c r="A217" s="32"/>
      <c r="B217" s="35" t="s">
        <v>118</v>
      </c>
      <c r="C217" s="40">
        <f aca="true" t="shared" si="18" ref="C217:H217">SUM(C214:C216)</f>
        <v>369</v>
      </c>
      <c r="D217" s="40">
        <f t="shared" si="18"/>
        <v>12.04</v>
      </c>
      <c r="E217" s="40">
        <f t="shared" si="18"/>
        <v>12.89</v>
      </c>
      <c r="F217" s="40">
        <f t="shared" si="18"/>
        <v>37.71</v>
      </c>
      <c r="G217" s="40">
        <f t="shared" si="18"/>
        <v>415.28</v>
      </c>
      <c r="H217" s="40">
        <f t="shared" si="18"/>
        <v>2.15</v>
      </c>
      <c r="I217" s="17"/>
      <c r="J217" s="8">
        <f>G217*100/G239</f>
        <v>24.78366216683974</v>
      </c>
    </row>
    <row r="218" spans="1:10" ht="12.75" customHeight="1">
      <c r="A218" s="32"/>
      <c r="B218" s="35"/>
      <c r="C218" s="40"/>
      <c r="D218" s="40"/>
      <c r="E218" s="40"/>
      <c r="F218" s="40"/>
      <c r="G218" s="40"/>
      <c r="H218" s="40"/>
      <c r="I218" s="17"/>
      <c r="J218" s="8"/>
    </row>
    <row r="219" spans="1:10" ht="12.75" customHeight="1">
      <c r="A219" s="32" t="s">
        <v>83</v>
      </c>
      <c r="B219" s="12" t="s">
        <v>10</v>
      </c>
      <c r="C219" s="5">
        <v>100</v>
      </c>
      <c r="D219" s="5">
        <v>0.58</v>
      </c>
      <c r="E219" s="5">
        <v>0.58</v>
      </c>
      <c r="F219" s="5">
        <v>13.68</v>
      </c>
      <c r="G219" s="5">
        <v>65.69</v>
      </c>
      <c r="H219" s="5">
        <v>13.74</v>
      </c>
      <c r="I219" s="5">
        <v>602</v>
      </c>
      <c r="J219" s="8"/>
    </row>
    <row r="220" spans="1:10" ht="12.75" customHeight="1">
      <c r="A220" s="32"/>
      <c r="B220" s="12" t="s">
        <v>75</v>
      </c>
      <c r="C220" s="12">
        <v>100</v>
      </c>
      <c r="D220" s="12">
        <v>0.5</v>
      </c>
      <c r="E220" s="12">
        <v>0.1</v>
      </c>
      <c r="F220" s="12">
        <v>10.1</v>
      </c>
      <c r="G220" s="12">
        <v>46</v>
      </c>
      <c r="H220" s="12">
        <v>2</v>
      </c>
      <c r="I220" s="12">
        <v>608</v>
      </c>
      <c r="J220" s="8"/>
    </row>
    <row r="221" spans="1:10" ht="12.75" customHeight="1">
      <c r="A221" s="32"/>
      <c r="B221" s="35" t="s">
        <v>118</v>
      </c>
      <c r="C221" s="14">
        <f>SUM(C219:C220)</f>
        <v>200</v>
      </c>
      <c r="D221" s="14">
        <f>SUM(D219:D219)</f>
        <v>0.58</v>
      </c>
      <c r="E221" s="14">
        <f>SUM(E219:E219)</f>
        <v>0.58</v>
      </c>
      <c r="F221" s="14">
        <f>SUM(F219:F220)</f>
        <v>23.78</v>
      </c>
      <c r="G221" s="14">
        <f>SUM(G219:G220)</f>
        <v>111.69</v>
      </c>
      <c r="H221" s="14">
        <f>SUM(H219:H220)</f>
        <v>15.74</v>
      </c>
      <c r="I221" s="5"/>
      <c r="J221" s="8">
        <f>G221*100/G239</f>
        <v>6.665592437426147</v>
      </c>
    </row>
    <row r="222" spans="1:10" ht="12.75" customHeight="1">
      <c r="A222" s="32"/>
      <c r="B222" s="35"/>
      <c r="C222" s="14"/>
      <c r="D222" s="14"/>
      <c r="E222" s="14"/>
      <c r="F222" s="14"/>
      <c r="G222" s="14"/>
      <c r="H222" s="14"/>
      <c r="I222" s="5"/>
      <c r="J222" s="8"/>
    </row>
    <row r="223" spans="1:10" ht="12.75" customHeight="1">
      <c r="A223" s="32" t="s">
        <v>101</v>
      </c>
      <c r="B223" s="9" t="s">
        <v>5</v>
      </c>
      <c r="C223" s="12">
        <v>180</v>
      </c>
      <c r="D223" s="12">
        <v>1.39</v>
      </c>
      <c r="E223" s="12">
        <v>4.22</v>
      </c>
      <c r="F223" s="12">
        <v>9.06</v>
      </c>
      <c r="G223" s="12">
        <v>82.97</v>
      </c>
      <c r="H223" s="12">
        <v>7.67</v>
      </c>
      <c r="I223" s="12">
        <v>58</v>
      </c>
      <c r="J223" s="8"/>
    </row>
    <row r="224" spans="1:10" ht="12.75" customHeight="1">
      <c r="A224" s="32"/>
      <c r="B224" s="9" t="s">
        <v>26</v>
      </c>
      <c r="C224" s="12">
        <v>60</v>
      </c>
      <c r="D224" s="12">
        <v>6.79</v>
      </c>
      <c r="E224" s="12">
        <v>4.27</v>
      </c>
      <c r="F224" s="12">
        <v>6.3</v>
      </c>
      <c r="G224" s="12">
        <v>99.73</v>
      </c>
      <c r="H224" s="12">
        <v>0.29</v>
      </c>
      <c r="I224" s="12">
        <v>733</v>
      </c>
      <c r="J224" s="8"/>
    </row>
    <row r="225" spans="1:10" ht="12.75" customHeight="1">
      <c r="A225" s="32"/>
      <c r="B225" s="12" t="s">
        <v>13</v>
      </c>
      <c r="C225" s="5">
        <v>120</v>
      </c>
      <c r="D225" s="5">
        <v>4.42</v>
      </c>
      <c r="E225" s="5">
        <v>4.24</v>
      </c>
      <c r="F225" s="5">
        <v>28.26</v>
      </c>
      <c r="G225" s="5">
        <v>168.88</v>
      </c>
      <c r="H225" s="5">
        <v>0</v>
      </c>
      <c r="I225" s="5">
        <v>195</v>
      </c>
      <c r="J225" s="8"/>
    </row>
    <row r="226" spans="1:10" ht="12.75" customHeight="1">
      <c r="A226" s="32"/>
      <c r="B226" s="9" t="s">
        <v>113</v>
      </c>
      <c r="C226" s="12">
        <v>40</v>
      </c>
      <c r="D226" s="12">
        <v>0.6</v>
      </c>
      <c r="E226" s="12">
        <v>4.03</v>
      </c>
      <c r="F226" s="12">
        <v>3.69</v>
      </c>
      <c r="G226" s="12">
        <v>53.31</v>
      </c>
      <c r="H226" s="12">
        <v>2.54</v>
      </c>
      <c r="I226" s="12">
        <v>18</v>
      </c>
      <c r="J226" s="8"/>
    </row>
    <row r="227" spans="1:10" ht="12.75" customHeight="1">
      <c r="A227" s="32"/>
      <c r="B227" s="9" t="s">
        <v>130</v>
      </c>
      <c r="C227" s="12">
        <v>150</v>
      </c>
      <c r="D227" s="12">
        <v>0.67</v>
      </c>
      <c r="E227" s="12">
        <v>0.05</v>
      </c>
      <c r="F227" s="12">
        <v>21.44</v>
      </c>
      <c r="G227" s="12">
        <v>88.8</v>
      </c>
      <c r="H227" s="12">
        <v>0.37</v>
      </c>
      <c r="I227" s="12">
        <v>663</v>
      </c>
      <c r="J227" s="8"/>
    </row>
    <row r="228" spans="1:10" ht="12.75" customHeight="1">
      <c r="A228" s="32"/>
      <c r="B228" s="12" t="s">
        <v>25</v>
      </c>
      <c r="C228" s="12">
        <v>20</v>
      </c>
      <c r="D228" s="12">
        <v>1.36</v>
      </c>
      <c r="E228" s="12">
        <v>0.22</v>
      </c>
      <c r="F228" s="12">
        <v>9</v>
      </c>
      <c r="G228" s="12">
        <v>44.4</v>
      </c>
      <c r="H228" s="12">
        <v>0</v>
      </c>
      <c r="I228" s="12">
        <v>606</v>
      </c>
      <c r="J228" s="8"/>
    </row>
    <row r="229" spans="1:10" ht="12.75" customHeight="1">
      <c r="A229" s="32"/>
      <c r="B229" s="12" t="s">
        <v>64</v>
      </c>
      <c r="C229" s="12">
        <v>20</v>
      </c>
      <c r="D229" s="12">
        <v>1.5</v>
      </c>
      <c r="E229" s="12">
        <v>0.1</v>
      </c>
      <c r="F229" s="12">
        <v>10</v>
      </c>
      <c r="G229" s="12">
        <v>47.4</v>
      </c>
      <c r="H229" s="12">
        <v>0</v>
      </c>
      <c r="I229" s="12">
        <v>605</v>
      </c>
      <c r="J229" s="8"/>
    </row>
    <row r="230" spans="1:10" ht="12.75" customHeight="1">
      <c r="A230" s="32"/>
      <c r="B230" s="35" t="s">
        <v>118</v>
      </c>
      <c r="C230" s="40">
        <f aca="true" t="shared" si="19" ref="C230:H230">SUM(C223:C229)</f>
        <v>590</v>
      </c>
      <c r="D230" s="40">
        <f t="shared" si="19"/>
        <v>16.729999999999997</v>
      </c>
      <c r="E230" s="40">
        <f t="shared" si="19"/>
        <v>17.13</v>
      </c>
      <c r="F230" s="40">
        <f t="shared" si="19"/>
        <v>87.75</v>
      </c>
      <c r="G230" s="40">
        <f t="shared" si="19"/>
        <v>585.49</v>
      </c>
      <c r="H230" s="40">
        <f t="shared" si="19"/>
        <v>10.87</v>
      </c>
      <c r="I230" s="17"/>
      <c r="J230" s="8">
        <f>G230*100/G239</f>
        <v>34.94169322400067</v>
      </c>
    </row>
    <row r="231" spans="1:10" ht="12.75" customHeight="1">
      <c r="A231" s="55" t="s">
        <v>18</v>
      </c>
      <c r="B231" s="9"/>
      <c r="C231" s="5"/>
      <c r="D231" s="5"/>
      <c r="E231" s="5"/>
      <c r="F231" s="5"/>
      <c r="G231" s="5"/>
      <c r="H231" s="5"/>
      <c r="I231" s="12"/>
      <c r="J231" s="8"/>
    </row>
    <row r="232" spans="1:10" ht="12.75" customHeight="1">
      <c r="A232" s="56"/>
      <c r="B232" s="9" t="s">
        <v>57</v>
      </c>
      <c r="C232" s="12">
        <v>75</v>
      </c>
      <c r="D232" s="12">
        <v>9.49</v>
      </c>
      <c r="E232" s="12">
        <v>4.97</v>
      </c>
      <c r="F232" s="12">
        <v>6.21</v>
      </c>
      <c r="G232" s="12">
        <v>107</v>
      </c>
      <c r="H232" s="12">
        <v>0.14</v>
      </c>
      <c r="I232" s="12">
        <v>158</v>
      </c>
      <c r="J232" s="18"/>
    </row>
    <row r="233" spans="1:10" ht="12.75" customHeight="1">
      <c r="A233" s="56"/>
      <c r="B233" s="12" t="s">
        <v>92</v>
      </c>
      <c r="C233" s="5">
        <v>120</v>
      </c>
      <c r="D233" s="5">
        <v>2.56</v>
      </c>
      <c r="E233" s="5">
        <v>4.85</v>
      </c>
      <c r="F233" s="5">
        <v>18.64</v>
      </c>
      <c r="G233" s="5">
        <v>128.36</v>
      </c>
      <c r="H233" s="3">
        <v>4.07</v>
      </c>
      <c r="I233" s="5">
        <v>206</v>
      </c>
      <c r="J233" s="18"/>
    </row>
    <row r="234" spans="1:10" ht="12.75" customHeight="1">
      <c r="A234" s="56"/>
      <c r="B234" s="9" t="s">
        <v>61</v>
      </c>
      <c r="C234" s="12">
        <v>45</v>
      </c>
      <c r="D234" s="12">
        <v>3.28</v>
      </c>
      <c r="E234" s="12">
        <v>5.63</v>
      </c>
      <c r="F234" s="12">
        <v>24.26</v>
      </c>
      <c r="G234" s="12">
        <v>161</v>
      </c>
      <c r="H234" s="12">
        <v>0</v>
      </c>
      <c r="I234" s="12">
        <v>452</v>
      </c>
      <c r="J234" s="18"/>
    </row>
    <row r="235" spans="1:10" ht="12.75" customHeight="1">
      <c r="A235" s="56"/>
      <c r="B235" s="12" t="s">
        <v>126</v>
      </c>
      <c r="C235" s="12">
        <v>150</v>
      </c>
      <c r="D235" s="12">
        <v>4.35</v>
      </c>
      <c r="E235" s="12">
        <v>3.75</v>
      </c>
      <c r="F235" s="12">
        <v>6</v>
      </c>
      <c r="G235" s="12">
        <v>75</v>
      </c>
      <c r="H235" s="12">
        <v>1.05</v>
      </c>
      <c r="I235" s="12">
        <v>420</v>
      </c>
      <c r="J235" s="18"/>
    </row>
    <row r="236" spans="1:10" ht="12.75" customHeight="1">
      <c r="A236" s="56"/>
      <c r="B236" s="12" t="s">
        <v>25</v>
      </c>
      <c r="C236" s="12">
        <v>20</v>
      </c>
      <c r="D236" s="12">
        <v>1.36</v>
      </c>
      <c r="E236" s="12">
        <v>0.22</v>
      </c>
      <c r="F236" s="12">
        <v>9</v>
      </c>
      <c r="G236" s="12">
        <v>44.4</v>
      </c>
      <c r="H236" s="12">
        <v>0</v>
      </c>
      <c r="I236" s="12">
        <v>606</v>
      </c>
      <c r="J236" s="18"/>
    </row>
    <row r="237" spans="1:10" ht="12.75" customHeight="1">
      <c r="A237" s="36"/>
      <c r="B237" s="12" t="s">
        <v>64</v>
      </c>
      <c r="C237" s="12">
        <v>20</v>
      </c>
      <c r="D237" s="12">
        <v>1.5</v>
      </c>
      <c r="E237" s="12">
        <v>0.1</v>
      </c>
      <c r="F237" s="12">
        <v>10</v>
      </c>
      <c r="G237" s="12">
        <v>47.4</v>
      </c>
      <c r="H237" s="12">
        <v>0</v>
      </c>
      <c r="I237" s="12">
        <v>605</v>
      </c>
      <c r="J237" s="8"/>
    </row>
    <row r="238" spans="1:10" ht="12.75" customHeight="1">
      <c r="A238" s="32"/>
      <c r="B238" s="35" t="s">
        <v>118</v>
      </c>
      <c r="C238" s="40">
        <f>SUM(C231:C237)</f>
        <v>430</v>
      </c>
      <c r="D238" s="40">
        <f>SUM(D231:D237)</f>
        <v>22.54</v>
      </c>
      <c r="E238" s="40">
        <f>SUM(E231:E237)</f>
        <v>19.52</v>
      </c>
      <c r="F238" s="40">
        <f>SUM(F231:F237)</f>
        <v>74.11</v>
      </c>
      <c r="G238" s="40">
        <f>SUM(G232:G237)</f>
        <v>563.16</v>
      </c>
      <c r="H238" s="40">
        <f>SUM(H231:H237)</f>
        <v>5.26</v>
      </c>
      <c r="I238" s="40"/>
      <c r="J238" s="8">
        <f>G238*100/G239</f>
        <v>33.60905217173345</v>
      </c>
    </row>
    <row r="239" spans="1:10" ht="12.75" customHeight="1">
      <c r="A239" s="32" t="s">
        <v>22</v>
      </c>
      <c r="B239" s="35"/>
      <c r="C239" s="17"/>
      <c r="D239" s="40">
        <f>D217+D221+D230+D238</f>
        <v>51.88999999999999</v>
      </c>
      <c r="E239" s="40">
        <f>E217+E221+E230+E238</f>
        <v>50.120000000000005</v>
      </c>
      <c r="F239" s="40">
        <f>F217+F221+F230+F238</f>
        <v>223.35000000000002</v>
      </c>
      <c r="G239" s="40">
        <f>G217+G221+G230+G238</f>
        <v>1675.62</v>
      </c>
      <c r="H239" s="40">
        <f>H217+H221+H230+H238</f>
        <v>34.019999999999996</v>
      </c>
      <c r="I239" s="17"/>
      <c r="J239" s="8"/>
    </row>
    <row r="240" spans="1:10" ht="12.75" customHeight="1">
      <c r="A240" s="32"/>
      <c r="B240" s="35"/>
      <c r="C240" s="17"/>
      <c r="D240" s="40"/>
      <c r="E240" s="40"/>
      <c r="F240" s="40"/>
      <c r="G240" s="40"/>
      <c r="H240" s="40"/>
      <c r="I240" s="17"/>
      <c r="J240" s="8"/>
    </row>
    <row r="241" spans="1:10" ht="12.75" customHeight="1">
      <c r="A241" s="32" t="s">
        <v>87</v>
      </c>
      <c r="B241" s="53"/>
      <c r="C241" s="5"/>
      <c r="D241" s="5"/>
      <c r="E241" s="5"/>
      <c r="F241" s="5"/>
      <c r="G241" s="5"/>
      <c r="H241" s="5"/>
      <c r="I241" s="5"/>
      <c r="J241" s="8"/>
    </row>
    <row r="242" spans="1:10" ht="12.75" customHeight="1">
      <c r="A242" s="32"/>
      <c r="B242" s="52"/>
      <c r="C242" s="5"/>
      <c r="D242" s="5"/>
      <c r="E242" s="5"/>
      <c r="F242" s="5"/>
      <c r="G242" s="5"/>
      <c r="H242" s="5"/>
      <c r="I242" s="5"/>
      <c r="J242" s="8"/>
    </row>
    <row r="243" spans="1:10" ht="12.75" customHeight="1">
      <c r="A243" s="32" t="s">
        <v>122</v>
      </c>
      <c r="B243" s="9" t="s">
        <v>89</v>
      </c>
      <c r="C243" s="5">
        <v>24</v>
      </c>
      <c r="D243" s="5">
        <v>1.54</v>
      </c>
      <c r="E243" s="5">
        <v>3.48</v>
      </c>
      <c r="F243" s="5">
        <v>9.98</v>
      </c>
      <c r="G243" s="5">
        <v>74</v>
      </c>
      <c r="H243" s="5">
        <v>0</v>
      </c>
      <c r="I243" s="5">
        <v>1</v>
      </c>
      <c r="J243" s="8"/>
    </row>
    <row r="244" spans="1:10" ht="12.75" customHeight="1">
      <c r="A244" s="32"/>
      <c r="B244" s="9" t="s">
        <v>28</v>
      </c>
      <c r="C244" s="31">
        <v>180</v>
      </c>
      <c r="D244" s="31">
        <v>5</v>
      </c>
      <c r="E244" s="31">
        <v>4.64</v>
      </c>
      <c r="F244" s="31">
        <v>16.52</v>
      </c>
      <c r="G244" s="31">
        <v>127.98</v>
      </c>
      <c r="H244" s="19">
        <v>0.82</v>
      </c>
      <c r="I244" s="31">
        <v>314</v>
      </c>
      <c r="J244" s="18"/>
    </row>
    <row r="245" spans="1:10" ht="12.75" customHeight="1">
      <c r="A245" s="32"/>
      <c r="B245" s="9" t="s">
        <v>35</v>
      </c>
      <c r="C245" s="12">
        <v>150</v>
      </c>
      <c r="D245" s="12">
        <v>2.65</v>
      </c>
      <c r="E245" s="12">
        <v>2.33</v>
      </c>
      <c r="F245" s="12">
        <v>11.31</v>
      </c>
      <c r="G245" s="12">
        <v>77</v>
      </c>
      <c r="H245" s="12">
        <v>1.19</v>
      </c>
      <c r="I245" s="12">
        <v>413</v>
      </c>
      <c r="J245" s="8"/>
    </row>
    <row r="246" spans="1:10" ht="12.75" customHeight="1">
      <c r="A246" s="32"/>
      <c r="B246" s="35" t="s">
        <v>118</v>
      </c>
      <c r="C246" s="40">
        <f aca="true" t="shared" si="20" ref="C246:H246">SUM(C243:C245)</f>
        <v>354</v>
      </c>
      <c r="D246" s="40">
        <f t="shared" si="20"/>
        <v>9.19</v>
      </c>
      <c r="E246" s="40">
        <f t="shared" si="20"/>
        <v>10.45</v>
      </c>
      <c r="F246" s="40">
        <f t="shared" si="20"/>
        <v>37.81</v>
      </c>
      <c r="G246" s="40">
        <f t="shared" si="20"/>
        <v>278.98</v>
      </c>
      <c r="H246" s="40">
        <f t="shared" si="20"/>
        <v>2.01</v>
      </c>
      <c r="I246" s="17"/>
      <c r="J246" s="8">
        <f>G246*100/G268</f>
        <v>20.58042432647762</v>
      </c>
    </row>
    <row r="247" spans="1:10" ht="12.75" customHeight="1">
      <c r="A247" s="32"/>
      <c r="B247" s="35"/>
      <c r="C247" s="40"/>
      <c r="D247" s="40"/>
      <c r="E247" s="40"/>
      <c r="F247" s="40"/>
      <c r="G247" s="40"/>
      <c r="H247" s="40"/>
      <c r="I247" s="17"/>
      <c r="J247" s="8"/>
    </row>
    <row r="248" spans="1:10" ht="12.75" customHeight="1">
      <c r="A248" s="32" t="s">
        <v>83</v>
      </c>
      <c r="B248" s="12" t="s">
        <v>93</v>
      </c>
      <c r="C248" s="5">
        <v>100</v>
      </c>
      <c r="D248" s="5">
        <v>1.22</v>
      </c>
      <c r="E248" s="5">
        <v>0.27999999999999997</v>
      </c>
      <c r="F248" s="5">
        <v>10.26</v>
      </c>
      <c r="G248" s="5">
        <v>54.5</v>
      </c>
      <c r="H248" s="5">
        <v>31.359999999999996</v>
      </c>
      <c r="I248" s="5">
        <v>603</v>
      </c>
      <c r="J248" s="8"/>
    </row>
    <row r="249" spans="1:10" ht="12.75" customHeight="1">
      <c r="A249" s="32"/>
      <c r="B249" s="12" t="s">
        <v>75</v>
      </c>
      <c r="C249" s="12">
        <v>100</v>
      </c>
      <c r="D249" s="12">
        <v>0.5</v>
      </c>
      <c r="E249" s="12">
        <v>0.1</v>
      </c>
      <c r="F249" s="12">
        <v>10.1</v>
      </c>
      <c r="G249" s="12">
        <v>46</v>
      </c>
      <c r="H249" s="12">
        <v>2</v>
      </c>
      <c r="I249" s="12">
        <v>608</v>
      </c>
      <c r="J249" s="8"/>
    </row>
    <row r="250" spans="1:10" ht="12.75" customHeight="1">
      <c r="A250" s="32"/>
      <c r="B250" s="35" t="s">
        <v>118</v>
      </c>
      <c r="C250" s="14">
        <f>SUM(C248:C249)</f>
        <v>200</v>
      </c>
      <c r="D250" s="14">
        <f>SUM(D248:D248)</f>
        <v>1.22</v>
      </c>
      <c r="E250" s="14">
        <f>SUM(E248:E248)</f>
        <v>0.27999999999999997</v>
      </c>
      <c r="F250" s="14">
        <f>SUM(F248:F249)</f>
        <v>20.36</v>
      </c>
      <c r="G250" s="14">
        <f>SUM(G248:G249)</f>
        <v>100.5</v>
      </c>
      <c r="H250" s="14">
        <f>SUM(H248:H249)</f>
        <v>33.36</v>
      </c>
      <c r="I250" s="5"/>
      <c r="J250" s="8">
        <f>G250*100/G268</f>
        <v>7.413910118327482</v>
      </c>
    </row>
    <row r="251" spans="1:10" ht="12.75" customHeight="1">
      <c r="A251" s="32"/>
      <c r="B251" s="35"/>
      <c r="C251" s="14"/>
      <c r="D251" s="14"/>
      <c r="E251" s="14"/>
      <c r="F251" s="14"/>
      <c r="G251" s="14"/>
      <c r="H251" s="14"/>
      <c r="I251" s="5"/>
      <c r="J251" s="8"/>
    </row>
    <row r="252" spans="1:10" ht="12.75" customHeight="1">
      <c r="A252" s="32" t="s">
        <v>101</v>
      </c>
      <c r="B252" s="9" t="s">
        <v>119</v>
      </c>
      <c r="C252" s="12">
        <v>180</v>
      </c>
      <c r="D252" s="12">
        <v>2.7</v>
      </c>
      <c r="E252" s="12">
        <v>2.37</v>
      </c>
      <c r="F252" s="12">
        <v>12.12</v>
      </c>
      <c r="G252" s="12">
        <v>80.6</v>
      </c>
      <c r="H252" s="12">
        <v>4.14</v>
      </c>
      <c r="I252" s="12">
        <v>60</v>
      </c>
      <c r="J252" s="8"/>
    </row>
    <row r="253" spans="1:10" ht="12.75" customHeight="1">
      <c r="A253" s="32"/>
      <c r="B253" s="9" t="s">
        <v>44</v>
      </c>
      <c r="C253" s="12">
        <v>150</v>
      </c>
      <c r="D253" s="12">
        <v>18.8</v>
      </c>
      <c r="E253" s="12">
        <v>8.14</v>
      </c>
      <c r="F253" s="12">
        <v>21.39</v>
      </c>
      <c r="G253" s="12">
        <v>234.1</v>
      </c>
      <c r="H253" s="12">
        <v>8.72</v>
      </c>
      <c r="I253" s="12">
        <v>311</v>
      </c>
      <c r="J253" s="8"/>
    </row>
    <row r="254" spans="1:10" ht="12.75" customHeight="1">
      <c r="A254" s="32"/>
      <c r="B254" s="9" t="s">
        <v>55</v>
      </c>
      <c r="C254" s="12">
        <v>15</v>
      </c>
      <c r="D254" s="12">
        <v>0.67</v>
      </c>
      <c r="E254" s="12">
        <v>4.74</v>
      </c>
      <c r="F254" s="12">
        <v>1.34</v>
      </c>
      <c r="G254" s="12">
        <v>50.69</v>
      </c>
      <c r="H254" s="12">
        <v>0.03</v>
      </c>
      <c r="I254" s="12">
        <v>555</v>
      </c>
      <c r="J254" s="8"/>
    </row>
    <row r="255" spans="1:10" ht="12.75" customHeight="1">
      <c r="A255" s="32"/>
      <c r="B255" s="9" t="s">
        <v>29</v>
      </c>
      <c r="C255" s="12">
        <v>40</v>
      </c>
      <c r="D255" s="12">
        <v>0</v>
      </c>
      <c r="E255" s="12">
        <v>0</v>
      </c>
      <c r="F255" s="12">
        <v>1.6</v>
      </c>
      <c r="G255" s="12">
        <v>26.4</v>
      </c>
      <c r="H255" s="12">
        <v>5.4</v>
      </c>
      <c r="I255" s="12">
        <v>367</v>
      </c>
      <c r="J255" s="8"/>
    </row>
    <row r="256" spans="1:10" ht="12.75" customHeight="1">
      <c r="A256" s="32"/>
      <c r="B256" s="9" t="s">
        <v>124</v>
      </c>
      <c r="C256" s="12">
        <v>150</v>
      </c>
      <c r="D256" s="12">
        <v>0.33</v>
      </c>
      <c r="E256" s="12">
        <v>0.02</v>
      </c>
      <c r="F256" s="12">
        <v>20.83</v>
      </c>
      <c r="G256" s="12">
        <v>84.75</v>
      </c>
      <c r="H256" s="12">
        <v>0.3</v>
      </c>
      <c r="I256" s="12">
        <v>394</v>
      </c>
      <c r="J256" s="8"/>
    </row>
    <row r="257" spans="1:10" ht="12.75" customHeight="1">
      <c r="A257" s="32"/>
      <c r="B257" s="12" t="s">
        <v>64</v>
      </c>
      <c r="C257" s="12">
        <v>20</v>
      </c>
      <c r="D257" s="12">
        <v>1.5</v>
      </c>
      <c r="E257" s="12">
        <v>0.1</v>
      </c>
      <c r="F257" s="12">
        <v>10</v>
      </c>
      <c r="G257" s="12">
        <v>47.4</v>
      </c>
      <c r="H257" s="12">
        <v>0</v>
      </c>
      <c r="I257" s="12">
        <v>605</v>
      </c>
      <c r="J257" s="8"/>
    </row>
    <row r="258" spans="1:10" ht="12.75" customHeight="1">
      <c r="A258" s="32"/>
      <c r="B258" s="12" t="s">
        <v>25</v>
      </c>
      <c r="C258" s="12">
        <v>20</v>
      </c>
      <c r="D258" s="12">
        <v>1.36</v>
      </c>
      <c r="E258" s="12">
        <v>0.22</v>
      </c>
      <c r="F258" s="12">
        <v>9</v>
      </c>
      <c r="G258" s="12">
        <v>44.4</v>
      </c>
      <c r="H258" s="12">
        <v>0</v>
      </c>
      <c r="I258" s="12">
        <v>606</v>
      </c>
      <c r="J258" s="8"/>
    </row>
    <row r="259" spans="1:10" ht="12.75" customHeight="1">
      <c r="A259" s="32"/>
      <c r="B259" s="35" t="s">
        <v>118</v>
      </c>
      <c r="C259" s="40">
        <f aca="true" t="shared" si="21" ref="C259:H259">SUM(C252:C258)</f>
        <v>575</v>
      </c>
      <c r="D259" s="40">
        <f t="shared" si="21"/>
        <v>25.36</v>
      </c>
      <c r="E259" s="40">
        <f t="shared" si="21"/>
        <v>15.590000000000002</v>
      </c>
      <c r="F259" s="40">
        <f t="shared" si="21"/>
        <v>76.28</v>
      </c>
      <c r="G259" s="40">
        <f t="shared" si="21"/>
        <v>568.3399999999999</v>
      </c>
      <c r="H259" s="40">
        <f t="shared" si="21"/>
        <v>18.59</v>
      </c>
      <c r="I259" s="17"/>
      <c r="J259" s="8">
        <f>G259*100/G268</f>
        <v>41.92658384726607</v>
      </c>
    </row>
    <row r="260" spans="1:10" ht="12.75" customHeight="1">
      <c r="A260" s="55" t="s">
        <v>18</v>
      </c>
      <c r="B260" s="9"/>
      <c r="C260" s="5"/>
      <c r="D260" s="5"/>
      <c r="E260" s="5"/>
      <c r="F260" s="5"/>
      <c r="G260" s="5"/>
      <c r="H260" s="5"/>
      <c r="I260" s="12"/>
      <c r="J260" s="8"/>
    </row>
    <row r="261" spans="1:10" ht="12.75" customHeight="1">
      <c r="A261" s="56"/>
      <c r="B261" s="12" t="s">
        <v>23</v>
      </c>
      <c r="C261" s="5">
        <v>65</v>
      </c>
      <c r="D261" s="5">
        <v>5.82</v>
      </c>
      <c r="E261" s="5">
        <v>9.02</v>
      </c>
      <c r="F261" s="5">
        <v>1.52</v>
      </c>
      <c r="G261" s="5">
        <v>110.54</v>
      </c>
      <c r="H261" s="5">
        <v>0.25</v>
      </c>
      <c r="I261" s="5">
        <v>110</v>
      </c>
      <c r="J261" s="18"/>
    </row>
    <row r="262" spans="1:10" ht="12.75" customHeight="1">
      <c r="A262" s="47"/>
      <c r="B262" s="9" t="s">
        <v>77</v>
      </c>
      <c r="C262" s="12">
        <v>40</v>
      </c>
      <c r="D262" s="12">
        <v>0.55</v>
      </c>
      <c r="E262" s="12">
        <v>2.47</v>
      </c>
      <c r="F262" s="12">
        <v>3.38</v>
      </c>
      <c r="G262" s="12">
        <v>37.9</v>
      </c>
      <c r="H262" s="12">
        <v>4.1</v>
      </c>
      <c r="I262" s="12">
        <v>46</v>
      </c>
      <c r="J262" s="18"/>
    </row>
    <row r="263" spans="1:10" ht="12.75" customHeight="1">
      <c r="A263" s="41"/>
      <c r="B263" s="12" t="s">
        <v>14</v>
      </c>
      <c r="C263" s="12">
        <v>45</v>
      </c>
      <c r="D263" s="12">
        <v>2.93</v>
      </c>
      <c r="E263" s="12">
        <v>3.52</v>
      </c>
      <c r="F263" s="12">
        <v>17.81</v>
      </c>
      <c r="G263" s="12">
        <v>115</v>
      </c>
      <c r="H263" s="12">
        <v>0.38</v>
      </c>
      <c r="I263" s="12">
        <v>437.5</v>
      </c>
      <c r="J263" s="18"/>
    </row>
    <row r="264" spans="1:10" ht="12.75" customHeight="1">
      <c r="A264" s="44"/>
      <c r="B264" s="12" t="s">
        <v>6</v>
      </c>
      <c r="C264" s="12">
        <v>200</v>
      </c>
      <c r="D264" s="12">
        <v>2.8</v>
      </c>
      <c r="E264" s="12">
        <v>2.5</v>
      </c>
      <c r="F264" s="12">
        <v>4.7</v>
      </c>
      <c r="G264" s="12">
        <v>52.5</v>
      </c>
      <c r="H264" s="12">
        <v>2</v>
      </c>
      <c r="I264" s="5" t="s">
        <v>90</v>
      </c>
      <c r="J264" s="18"/>
    </row>
    <row r="265" spans="1:10" ht="12.75" customHeight="1">
      <c r="A265" s="36"/>
      <c r="B265" s="12" t="s">
        <v>25</v>
      </c>
      <c r="C265" s="12">
        <v>20</v>
      </c>
      <c r="D265" s="12">
        <v>1.36</v>
      </c>
      <c r="E265" s="12">
        <v>0.22</v>
      </c>
      <c r="F265" s="12">
        <v>9</v>
      </c>
      <c r="G265" s="12">
        <v>44.4</v>
      </c>
      <c r="H265" s="12">
        <v>0</v>
      </c>
      <c r="I265" s="12">
        <v>606</v>
      </c>
      <c r="J265" s="8"/>
    </row>
    <row r="266" spans="1:10" ht="12.75" customHeight="1">
      <c r="A266" s="32"/>
      <c r="B266" s="12" t="s">
        <v>64</v>
      </c>
      <c r="C266" s="12">
        <v>20</v>
      </c>
      <c r="D266" s="12">
        <v>1.5</v>
      </c>
      <c r="E266" s="12">
        <v>0.1</v>
      </c>
      <c r="F266" s="12">
        <v>10</v>
      </c>
      <c r="G266" s="12">
        <v>47.4</v>
      </c>
      <c r="H266" s="12">
        <v>0</v>
      </c>
      <c r="I266" s="12">
        <v>605</v>
      </c>
      <c r="J266" s="8"/>
    </row>
    <row r="267" spans="1:10" ht="12.75" customHeight="1">
      <c r="A267" s="32"/>
      <c r="B267" s="35" t="s">
        <v>118</v>
      </c>
      <c r="C267" s="40">
        <f aca="true" t="shared" si="22" ref="C267:H267">SUM(C260:C266)</f>
        <v>390</v>
      </c>
      <c r="D267" s="40">
        <f t="shared" si="22"/>
        <v>14.96</v>
      </c>
      <c r="E267" s="40">
        <f t="shared" si="22"/>
        <v>17.83</v>
      </c>
      <c r="F267" s="40">
        <f t="shared" si="22"/>
        <v>46.41</v>
      </c>
      <c r="G267" s="40">
        <f t="shared" si="22"/>
        <v>407.73999999999995</v>
      </c>
      <c r="H267" s="40">
        <f t="shared" si="22"/>
        <v>6.7299999999999995</v>
      </c>
      <c r="I267" s="40"/>
      <c r="J267" s="8">
        <f>G267*100/G268</f>
        <v>30.07908170792882</v>
      </c>
    </row>
    <row r="268" spans="1:10" ht="12.75" customHeight="1">
      <c r="A268" s="32" t="s">
        <v>56</v>
      </c>
      <c r="B268" s="35"/>
      <c r="C268" s="17"/>
      <c r="D268" s="40">
        <f>D246+D250+D259+D267</f>
        <v>50.73</v>
      </c>
      <c r="E268" s="40">
        <f>E246+E250+E259+E267</f>
        <v>44.15</v>
      </c>
      <c r="F268" s="40">
        <f>F246+F250+F259+F267</f>
        <v>180.85999999999999</v>
      </c>
      <c r="G268" s="40">
        <f>G246+G250+G259+G267</f>
        <v>1355.56</v>
      </c>
      <c r="H268" s="40">
        <f>H246+H250+H259+H267</f>
        <v>60.68999999999999</v>
      </c>
      <c r="I268" s="17"/>
      <c r="J268" s="8"/>
    </row>
    <row r="269" spans="1:10" ht="12.75" customHeight="1">
      <c r="A269" s="32"/>
      <c r="B269" s="35"/>
      <c r="C269" s="17"/>
      <c r="D269" s="40"/>
      <c r="E269" s="40"/>
      <c r="F269" s="40"/>
      <c r="G269" s="40"/>
      <c r="H269" s="40"/>
      <c r="I269" s="17"/>
      <c r="J269" s="8"/>
    </row>
    <row r="270" spans="1:10" ht="12.75" customHeight="1">
      <c r="A270" s="32" t="s">
        <v>71</v>
      </c>
      <c r="B270" s="53"/>
      <c r="C270" s="5"/>
      <c r="D270" s="5"/>
      <c r="E270" s="5"/>
      <c r="F270" s="5"/>
      <c r="G270" s="5"/>
      <c r="H270" s="5"/>
      <c r="I270" s="5"/>
      <c r="J270" s="8"/>
    </row>
    <row r="271" spans="1:10" ht="12.75" customHeight="1">
      <c r="A271" s="32"/>
      <c r="B271" s="54"/>
      <c r="C271" s="5"/>
      <c r="D271" s="5"/>
      <c r="E271" s="5"/>
      <c r="F271" s="5"/>
      <c r="G271" s="5"/>
      <c r="H271" s="5"/>
      <c r="I271" s="5"/>
      <c r="J271" s="8"/>
    </row>
    <row r="272" spans="1:10" ht="12.75" customHeight="1">
      <c r="A272" s="32" t="s">
        <v>122</v>
      </c>
      <c r="B272" s="9" t="s">
        <v>80</v>
      </c>
      <c r="C272" s="5">
        <v>30</v>
      </c>
      <c r="D272" s="5">
        <v>1.56</v>
      </c>
      <c r="E272" s="5">
        <v>0.12</v>
      </c>
      <c r="F272" s="5">
        <v>17.36</v>
      </c>
      <c r="G272" s="5">
        <v>75.46</v>
      </c>
      <c r="H272" s="5">
        <v>0.5</v>
      </c>
      <c r="I272" s="5">
        <v>704</v>
      </c>
      <c r="J272" s="8"/>
    </row>
    <row r="273" spans="1:10" ht="12.75" customHeight="1">
      <c r="A273" s="32"/>
      <c r="B273" s="9" t="s">
        <v>102</v>
      </c>
      <c r="C273" s="31">
        <v>180</v>
      </c>
      <c r="D273" s="31">
        <v>5.22</v>
      </c>
      <c r="E273" s="31">
        <v>4.93</v>
      </c>
      <c r="F273" s="31">
        <v>16.17</v>
      </c>
      <c r="G273" s="31">
        <v>246</v>
      </c>
      <c r="H273" s="19">
        <v>0.82</v>
      </c>
      <c r="I273" s="31">
        <v>101</v>
      </c>
      <c r="J273" s="18"/>
    </row>
    <row r="274" spans="1:10" ht="12.75" customHeight="1">
      <c r="A274" s="32"/>
      <c r="B274" s="9" t="s">
        <v>35</v>
      </c>
      <c r="C274" s="12">
        <v>150</v>
      </c>
      <c r="D274" s="12">
        <v>2.65</v>
      </c>
      <c r="E274" s="12">
        <v>2.33</v>
      </c>
      <c r="F274" s="12">
        <v>11.31</v>
      </c>
      <c r="G274" s="12">
        <v>77</v>
      </c>
      <c r="H274" s="12">
        <v>1.19</v>
      </c>
      <c r="I274" s="12">
        <v>413</v>
      </c>
      <c r="J274" s="8"/>
    </row>
    <row r="275" spans="1:10" ht="12.75" customHeight="1">
      <c r="A275" s="32"/>
      <c r="B275" s="35" t="s">
        <v>118</v>
      </c>
      <c r="C275" s="40">
        <f aca="true" t="shared" si="23" ref="C275:H275">SUM(C272:C274)</f>
        <v>360</v>
      </c>
      <c r="D275" s="40">
        <f t="shared" si="23"/>
        <v>9.43</v>
      </c>
      <c r="E275" s="40">
        <f t="shared" si="23"/>
        <v>7.38</v>
      </c>
      <c r="F275" s="40">
        <f t="shared" si="23"/>
        <v>44.84</v>
      </c>
      <c r="G275" s="40">
        <f t="shared" si="23"/>
        <v>398.46</v>
      </c>
      <c r="H275" s="40">
        <f t="shared" si="23"/>
        <v>2.51</v>
      </c>
      <c r="I275" s="17"/>
      <c r="J275" s="8">
        <f>G275*100/G298</f>
        <v>22.679203615376736</v>
      </c>
    </row>
    <row r="276" spans="1:10" ht="12.75" customHeight="1">
      <c r="A276" s="32"/>
      <c r="B276" s="12"/>
      <c r="C276" s="12"/>
      <c r="D276" s="12"/>
      <c r="E276" s="12"/>
      <c r="F276" s="12"/>
      <c r="G276" s="12"/>
      <c r="H276" s="12"/>
      <c r="I276" s="12"/>
      <c r="J276" s="8"/>
    </row>
    <row r="277" spans="1:10" ht="12.75" customHeight="1">
      <c r="A277" s="32" t="s">
        <v>83</v>
      </c>
      <c r="B277" s="12" t="s">
        <v>123</v>
      </c>
      <c r="C277" s="5">
        <v>100</v>
      </c>
      <c r="D277" s="5">
        <v>1.22</v>
      </c>
      <c r="E277" s="5">
        <v>0.27999999999999997</v>
      </c>
      <c r="F277" s="5">
        <v>10.26</v>
      </c>
      <c r="G277" s="5">
        <v>54.5</v>
      </c>
      <c r="H277" s="5">
        <v>31.359999999999996</v>
      </c>
      <c r="I277" s="5">
        <v>603</v>
      </c>
      <c r="J277" s="8"/>
    </row>
    <row r="278" spans="1:10" ht="12.75" customHeight="1">
      <c r="A278" s="32"/>
      <c r="B278" s="12" t="s">
        <v>75</v>
      </c>
      <c r="C278" s="12">
        <v>100</v>
      </c>
      <c r="D278" s="12">
        <v>0.5</v>
      </c>
      <c r="E278" s="12">
        <v>0.1</v>
      </c>
      <c r="F278" s="12">
        <v>10.1</v>
      </c>
      <c r="G278" s="12">
        <v>46</v>
      </c>
      <c r="H278" s="12">
        <v>2</v>
      </c>
      <c r="I278" s="12">
        <v>608</v>
      </c>
      <c r="J278" s="8"/>
    </row>
    <row r="279" spans="1:10" ht="12.75" customHeight="1">
      <c r="A279" s="32"/>
      <c r="B279" s="35" t="s">
        <v>118</v>
      </c>
      <c r="C279" s="14">
        <f>SUM(C277:C278)</f>
        <v>200</v>
      </c>
      <c r="D279" s="14">
        <f>SUM(D277:D277)</f>
        <v>1.22</v>
      </c>
      <c r="E279" s="14">
        <f>SUM(E277:E277)</f>
        <v>0.27999999999999997</v>
      </c>
      <c r="F279" s="14">
        <f>SUM(F277:F278)</f>
        <v>20.36</v>
      </c>
      <c r="G279" s="14">
        <f>SUM(G277:G278)</f>
        <v>100.5</v>
      </c>
      <c r="H279" s="14">
        <f>SUM(H277:H278)</f>
        <v>33.36</v>
      </c>
      <c r="I279" s="5"/>
      <c r="J279" s="8">
        <f>G279*100/G298</f>
        <v>5.720172572768563</v>
      </c>
    </row>
    <row r="280" spans="1:10" ht="12.75" customHeight="1">
      <c r="A280" s="32"/>
      <c r="B280" s="35"/>
      <c r="C280" s="14"/>
      <c r="D280" s="14"/>
      <c r="E280" s="14"/>
      <c r="F280" s="14"/>
      <c r="G280" s="14"/>
      <c r="H280" s="14"/>
      <c r="I280" s="5"/>
      <c r="J280" s="8"/>
    </row>
    <row r="281" spans="1:10" ht="12.75" customHeight="1">
      <c r="A281" s="32" t="s">
        <v>101</v>
      </c>
      <c r="B281" s="9" t="s">
        <v>59</v>
      </c>
      <c r="C281" s="12">
        <v>180</v>
      </c>
      <c r="D281" s="12">
        <v>6.18</v>
      </c>
      <c r="E281" s="12">
        <v>6.05</v>
      </c>
      <c r="F281" s="12">
        <v>10.32</v>
      </c>
      <c r="G281" s="12">
        <v>120.42</v>
      </c>
      <c r="H281" s="12">
        <v>6.56</v>
      </c>
      <c r="I281" s="12">
        <v>74</v>
      </c>
      <c r="J281" s="8"/>
    </row>
    <row r="282" spans="1:11" ht="12.75" customHeight="1">
      <c r="A282" s="32"/>
      <c r="B282" s="9" t="s">
        <v>120</v>
      </c>
      <c r="C282" s="12">
        <v>120</v>
      </c>
      <c r="D282" s="12">
        <v>9.78</v>
      </c>
      <c r="E282" s="12">
        <v>9.85</v>
      </c>
      <c r="F282" s="12">
        <v>8.96</v>
      </c>
      <c r="G282" s="12">
        <v>164</v>
      </c>
      <c r="H282" s="12">
        <v>0.53</v>
      </c>
      <c r="I282" s="12">
        <v>205</v>
      </c>
      <c r="J282" s="8"/>
      <c r="K282" t="s">
        <v>132</v>
      </c>
    </row>
    <row r="283" spans="1:10" ht="12.75" customHeight="1">
      <c r="A283" s="32"/>
      <c r="B283" s="12" t="s">
        <v>92</v>
      </c>
      <c r="C283" s="5">
        <v>120</v>
      </c>
      <c r="D283" s="5">
        <v>2.56</v>
      </c>
      <c r="E283" s="5">
        <v>4.85</v>
      </c>
      <c r="F283" s="5">
        <v>18.64</v>
      </c>
      <c r="G283" s="5">
        <v>128.36</v>
      </c>
      <c r="H283" s="3">
        <v>4.07</v>
      </c>
      <c r="I283" s="5">
        <v>206</v>
      </c>
      <c r="J283" s="8"/>
    </row>
    <row r="284" spans="1:10" ht="12.75" customHeight="1">
      <c r="A284" s="32"/>
      <c r="B284" s="9" t="s">
        <v>116</v>
      </c>
      <c r="C284" s="12">
        <v>40</v>
      </c>
      <c r="D284" s="12">
        <v>18.78</v>
      </c>
      <c r="E284" s="12">
        <v>38</v>
      </c>
      <c r="F284" s="12">
        <v>28.51</v>
      </c>
      <c r="G284" s="12">
        <v>53.12</v>
      </c>
      <c r="H284" s="12">
        <v>3.28</v>
      </c>
      <c r="I284" s="12">
        <v>32</v>
      </c>
      <c r="J284" s="8"/>
    </row>
    <row r="285" spans="1:10" ht="12.75" customHeight="1">
      <c r="A285" s="32"/>
      <c r="B285" s="9" t="s">
        <v>124</v>
      </c>
      <c r="C285" s="12">
        <v>150</v>
      </c>
      <c r="D285" s="12">
        <v>0.33</v>
      </c>
      <c r="E285" s="12">
        <v>0.02</v>
      </c>
      <c r="F285" s="12">
        <v>20.83</v>
      </c>
      <c r="G285" s="12">
        <v>84.75</v>
      </c>
      <c r="H285" s="12">
        <v>0.3</v>
      </c>
      <c r="I285" s="12">
        <v>394</v>
      </c>
      <c r="J285" s="8"/>
    </row>
    <row r="286" spans="1:10" ht="12.75" customHeight="1">
      <c r="A286" s="32"/>
      <c r="B286" s="12" t="s">
        <v>25</v>
      </c>
      <c r="C286" s="12">
        <v>20</v>
      </c>
      <c r="D286" s="12">
        <v>1.36</v>
      </c>
      <c r="E286" s="12">
        <v>0.22</v>
      </c>
      <c r="F286" s="12">
        <v>9</v>
      </c>
      <c r="G286" s="12">
        <v>44.4</v>
      </c>
      <c r="H286" s="12">
        <v>0</v>
      </c>
      <c r="I286" s="12">
        <v>606</v>
      </c>
      <c r="J286" s="8"/>
    </row>
    <row r="287" spans="1:10" ht="12.75" customHeight="1">
      <c r="A287" s="32"/>
      <c r="B287" s="12" t="s">
        <v>64</v>
      </c>
      <c r="C287" s="12">
        <v>20</v>
      </c>
      <c r="D287" s="12">
        <v>1.5</v>
      </c>
      <c r="E287" s="12">
        <v>0.1</v>
      </c>
      <c r="F287" s="12">
        <v>10</v>
      </c>
      <c r="G287" s="12">
        <v>47.4</v>
      </c>
      <c r="H287" s="12">
        <v>0</v>
      </c>
      <c r="I287" s="12">
        <v>605</v>
      </c>
      <c r="J287" s="8"/>
    </row>
    <row r="288" spans="1:10" ht="12.75" customHeight="1">
      <c r="A288" s="32"/>
      <c r="B288" s="35" t="s">
        <v>118</v>
      </c>
      <c r="C288" s="40">
        <f aca="true" t="shared" si="24" ref="C288:H288">SUM(C281:C287)</f>
        <v>650</v>
      </c>
      <c r="D288" s="40">
        <f t="shared" si="24"/>
        <v>40.489999999999995</v>
      </c>
      <c r="E288" s="40">
        <f t="shared" si="24"/>
        <v>59.09</v>
      </c>
      <c r="F288" s="40">
        <f t="shared" si="24"/>
        <v>106.26</v>
      </c>
      <c r="G288" s="40">
        <f t="shared" si="24"/>
        <v>642.45</v>
      </c>
      <c r="H288" s="40">
        <f t="shared" si="24"/>
        <v>14.74</v>
      </c>
      <c r="I288" s="17"/>
      <c r="J288" s="8">
        <f>G288*100/G298</f>
        <v>36.56641661069815</v>
      </c>
    </row>
    <row r="289" spans="1:10" ht="12.75" customHeight="1">
      <c r="A289" s="34"/>
      <c r="B289" s="35"/>
      <c r="C289" s="40"/>
      <c r="D289" s="40"/>
      <c r="E289" s="40"/>
      <c r="F289" s="40"/>
      <c r="G289" s="40"/>
      <c r="H289" s="40"/>
      <c r="I289" s="17"/>
      <c r="J289" s="8"/>
    </row>
    <row r="290" spans="1:10" ht="12.75" customHeight="1">
      <c r="A290" s="55" t="s">
        <v>18</v>
      </c>
      <c r="B290" s="9" t="s">
        <v>11</v>
      </c>
      <c r="C290" s="12">
        <v>120</v>
      </c>
      <c r="D290" s="12">
        <v>12.57</v>
      </c>
      <c r="E290" s="12">
        <v>5.65</v>
      </c>
      <c r="F290" s="12">
        <v>32.35</v>
      </c>
      <c r="G290" s="12">
        <v>228.78</v>
      </c>
      <c r="H290" s="12">
        <v>0.1</v>
      </c>
      <c r="I290" s="12">
        <v>457</v>
      </c>
      <c r="J290" s="8"/>
    </row>
    <row r="291" spans="1:10" ht="12.75" customHeight="1">
      <c r="A291" s="56"/>
      <c r="B291" s="12" t="s">
        <v>41</v>
      </c>
      <c r="C291" s="12">
        <v>15</v>
      </c>
      <c r="D291" s="12">
        <v>1.44</v>
      </c>
      <c r="E291" s="12">
        <v>1.7</v>
      </c>
      <c r="F291" s="12">
        <v>11.2</v>
      </c>
      <c r="G291" s="12">
        <v>65.8</v>
      </c>
      <c r="H291" s="12">
        <v>0</v>
      </c>
      <c r="I291" s="12">
        <v>613</v>
      </c>
      <c r="J291" s="8"/>
    </row>
    <row r="292" spans="1:10" ht="12.75" customHeight="1">
      <c r="A292" s="56"/>
      <c r="B292" s="9" t="s">
        <v>135</v>
      </c>
      <c r="C292" s="12">
        <v>40</v>
      </c>
      <c r="D292" s="12">
        <v>0.6400000000000001</v>
      </c>
      <c r="E292" s="12">
        <v>1.4800000000000002</v>
      </c>
      <c r="F292" s="12">
        <v>7.68</v>
      </c>
      <c r="G292" s="12">
        <v>46.65</v>
      </c>
      <c r="H292" s="12">
        <v>0.37</v>
      </c>
      <c r="I292" s="12">
        <v>253</v>
      </c>
      <c r="J292" s="18"/>
    </row>
    <row r="293" spans="1:10" ht="12.75" customHeight="1">
      <c r="A293" s="42"/>
      <c r="B293" s="12" t="s">
        <v>105</v>
      </c>
      <c r="C293" s="12">
        <v>20</v>
      </c>
      <c r="D293" s="12">
        <v>0.66</v>
      </c>
      <c r="E293" s="12">
        <v>2.82</v>
      </c>
      <c r="F293" s="12">
        <v>6.01</v>
      </c>
      <c r="G293" s="12">
        <v>52</v>
      </c>
      <c r="H293" s="12">
        <v>0</v>
      </c>
      <c r="I293" s="12">
        <v>611</v>
      </c>
      <c r="J293" s="8"/>
    </row>
    <row r="294" spans="1:10" ht="12.75" customHeight="1">
      <c r="A294" s="51"/>
      <c r="B294" s="22" t="s">
        <v>103</v>
      </c>
      <c r="C294" s="12">
        <v>150</v>
      </c>
      <c r="D294" s="12">
        <v>7.5</v>
      </c>
      <c r="E294" s="12">
        <v>6.4</v>
      </c>
      <c r="F294" s="12">
        <v>12.75</v>
      </c>
      <c r="G294" s="12">
        <v>130.5</v>
      </c>
      <c r="H294" s="12">
        <v>0.9</v>
      </c>
      <c r="I294" s="12">
        <v>420</v>
      </c>
      <c r="J294" s="8"/>
    </row>
    <row r="295" spans="1:10" ht="12.75" customHeight="1">
      <c r="A295" s="36"/>
      <c r="B295" s="12" t="s">
        <v>25</v>
      </c>
      <c r="C295" s="12">
        <v>20</v>
      </c>
      <c r="D295" s="12">
        <v>1.36</v>
      </c>
      <c r="E295" s="12">
        <v>0.22</v>
      </c>
      <c r="F295" s="12">
        <v>9</v>
      </c>
      <c r="G295" s="12">
        <v>44.4</v>
      </c>
      <c r="H295" s="12">
        <v>0</v>
      </c>
      <c r="I295" s="12">
        <v>606</v>
      </c>
      <c r="J295" s="8"/>
    </row>
    <row r="296" spans="1:10" ht="12.75" customHeight="1">
      <c r="A296" s="32"/>
      <c r="B296" s="12" t="s">
        <v>64</v>
      </c>
      <c r="C296" s="12">
        <v>20</v>
      </c>
      <c r="D296" s="12">
        <v>1.5</v>
      </c>
      <c r="E296" s="12">
        <v>0.1</v>
      </c>
      <c r="F296" s="12">
        <v>10</v>
      </c>
      <c r="G296" s="12">
        <v>47.4</v>
      </c>
      <c r="H296" s="12">
        <v>0</v>
      </c>
      <c r="I296" s="12">
        <v>605</v>
      </c>
      <c r="J296" s="8"/>
    </row>
    <row r="297" spans="1:11" ht="12.75" customHeight="1">
      <c r="A297" s="32"/>
      <c r="B297" s="35" t="s">
        <v>118</v>
      </c>
      <c r="C297" s="40">
        <f aca="true" t="shared" si="25" ref="C297:H297">SUM(C290:C296)</f>
        <v>385</v>
      </c>
      <c r="D297" s="40">
        <f t="shared" si="25"/>
        <v>25.67</v>
      </c>
      <c r="E297" s="40">
        <f t="shared" si="25"/>
        <v>18.37</v>
      </c>
      <c r="F297" s="40">
        <f t="shared" si="25"/>
        <v>88.99</v>
      </c>
      <c r="G297" s="40">
        <f t="shared" si="25"/>
        <v>615.53</v>
      </c>
      <c r="H297" s="40">
        <f t="shared" si="25"/>
        <v>1.37</v>
      </c>
      <c r="I297" s="40"/>
      <c r="J297" s="8">
        <f>G297*100/G298</f>
        <v>35.034207201156555</v>
      </c>
      <c r="K297" t="s">
        <v>133</v>
      </c>
    </row>
    <row r="298" spans="1:10" ht="12.75" customHeight="1">
      <c r="A298" s="32" t="s">
        <v>76</v>
      </c>
      <c r="B298" s="35"/>
      <c r="C298" s="17"/>
      <c r="D298" s="40">
        <f>D275+D279+D288+D297</f>
        <v>76.81</v>
      </c>
      <c r="E298" s="40">
        <f>E275+E279+E288+E297</f>
        <v>85.12</v>
      </c>
      <c r="F298" s="40">
        <f>F275+F279+F288+F297</f>
        <v>260.45</v>
      </c>
      <c r="G298" s="40">
        <f>G275+G279+G288+G297</f>
        <v>1756.94</v>
      </c>
      <c r="H298" s="40">
        <f>H275+H279+H288+H297</f>
        <v>51.98</v>
      </c>
      <c r="I298" s="17"/>
      <c r="J298" s="27"/>
    </row>
    <row r="299" spans="1:10" ht="12.75" customHeight="1">
      <c r="A299" s="58" t="s">
        <v>3</v>
      </c>
      <c r="B299" s="59"/>
      <c r="C299" s="59"/>
      <c r="D299" s="28">
        <f>D38+D66+D94+D123+D152+D181+D210+D239+D268+D298</f>
        <v>574.3589999999999</v>
      </c>
      <c r="E299" s="28">
        <f>E38+E66+E94+E123+E152+E181+E210+E239+E268+E298</f>
        <v>491.60299999999995</v>
      </c>
      <c r="F299" s="28">
        <f>F38+F66+F94+F123+F152+F181+F210+F239+F268+F298</f>
        <v>2207.497</v>
      </c>
      <c r="G299" s="28">
        <f>G38+G66+G94+G123+G152+G181+G210+G239+G268+G298</f>
        <v>15739.099999999999</v>
      </c>
      <c r="H299" s="28">
        <f>H38+H66+H94+H123+H152+H181+H210+H239+H268+H298</f>
        <v>477.78000000000003</v>
      </c>
      <c r="I299" s="21"/>
      <c r="J299" s="6"/>
    </row>
    <row r="300" spans="1:10" ht="12.75" customHeight="1">
      <c r="A300" s="58" t="s">
        <v>49</v>
      </c>
      <c r="B300" s="58"/>
      <c r="C300" s="58"/>
      <c r="D300" s="24">
        <f>D299/10</f>
        <v>57.43589999999999</v>
      </c>
      <c r="E300" s="24">
        <f>E299/10</f>
        <v>49.16029999999999</v>
      </c>
      <c r="F300" s="24">
        <f>F299/10</f>
        <v>220.7497</v>
      </c>
      <c r="G300" s="24">
        <f>G299/10</f>
        <v>1573.9099999999999</v>
      </c>
      <c r="H300" s="24">
        <f>H299/10</f>
        <v>47.778000000000006</v>
      </c>
      <c r="I300" s="21"/>
      <c r="J300" s="6"/>
    </row>
    <row r="301" spans="1:10" ht="12.75" customHeight="1">
      <c r="A301" s="60" t="s">
        <v>107</v>
      </c>
      <c r="B301" s="60"/>
      <c r="C301" s="60"/>
      <c r="D301" s="15">
        <f>D300*4*100/G300</f>
        <v>14.596997287011328</v>
      </c>
      <c r="E301" s="15">
        <f>E300*9*100/G300</f>
        <v>28.111054634636034</v>
      </c>
      <c r="F301" s="15">
        <f>F300*4*100/G300</f>
        <v>56.10224218665616</v>
      </c>
      <c r="G301" s="37"/>
      <c r="H301" s="37"/>
      <c r="I301" s="37"/>
      <c r="J301" s="6"/>
    </row>
    <row r="302" spans="1:10" ht="12.75" customHeight="1">
      <c r="A302" s="39" t="s">
        <v>62</v>
      </c>
      <c r="B302" s="25"/>
      <c r="C302" s="37"/>
      <c r="D302" s="38" t="s">
        <v>66</v>
      </c>
      <c r="E302" s="37" t="s">
        <v>69</v>
      </c>
      <c r="F302" s="37" t="s">
        <v>50</v>
      </c>
      <c r="G302" s="37"/>
      <c r="H302" s="37"/>
      <c r="I302" s="37"/>
      <c r="J302" s="6"/>
    </row>
    <row r="303" spans="1:10" ht="12.75" customHeight="1">
      <c r="A303" s="11"/>
      <c r="B303" s="25"/>
      <c r="C303" s="37"/>
      <c r="D303" s="37"/>
      <c r="E303" s="37"/>
      <c r="F303" s="37"/>
      <c r="G303" s="37"/>
      <c r="H303" s="37"/>
      <c r="I303" s="37"/>
      <c r="J303" s="6"/>
    </row>
  </sheetData>
  <sheetProtection/>
  <mergeCells count="23">
    <mergeCell ref="B2:C2"/>
    <mergeCell ref="B3:C3"/>
    <mergeCell ref="B6:G6"/>
    <mergeCell ref="A8:A9"/>
    <mergeCell ref="B8:B9"/>
    <mergeCell ref="C8:C9"/>
    <mergeCell ref="D8:F8"/>
    <mergeCell ref="G8:G9"/>
    <mergeCell ref="A144:A147"/>
    <mergeCell ref="H8:H9"/>
    <mergeCell ref="I8:I9"/>
    <mergeCell ref="A29:A33"/>
    <mergeCell ref="A59:A62"/>
    <mergeCell ref="A85:A86"/>
    <mergeCell ref="A115:A117"/>
    <mergeCell ref="A173:A176"/>
    <mergeCell ref="A201:A204"/>
    <mergeCell ref="A231:A236"/>
    <mergeCell ref="A299:C299"/>
    <mergeCell ref="A300:C300"/>
    <mergeCell ref="A301:C301"/>
    <mergeCell ref="A260:A261"/>
    <mergeCell ref="A290:A292"/>
  </mergeCells>
  <printOptions/>
  <pageMargins left="0.7" right="0.7" top="0.75" bottom="0.75" header="0.3" footer="0.3"/>
  <pageSetup firstPageNumber="1" useFirstPageNumber="1"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2024-01-31T06:57:20Z</cp:lastPrinted>
  <dcterms:created xsi:type="dcterms:W3CDTF">2023-03-03T06:47:36Z</dcterms:created>
  <dcterms:modified xsi:type="dcterms:W3CDTF">2024-03-25T02:17:27Z</dcterms:modified>
  <cp:category/>
  <cp:version/>
  <cp:contentType/>
  <cp:contentStatus/>
</cp:coreProperties>
</file>